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NA\Documents\LINA UAN\LINA UAN 2021\"/>
    </mc:Choice>
  </mc:AlternateContent>
  <bookViews>
    <workbookView xWindow="0" yWindow="0" windowWidth="20490" windowHeight="7350" tabRatio="740"/>
  </bookViews>
  <sheets>
    <sheet name="viaticos nacionales" sheetId="12" r:id="rId1"/>
    <sheet name="Hoja1" sheetId="13" r:id="rId2"/>
  </sheets>
  <externalReferences>
    <externalReference r:id="rId3"/>
    <externalReference r:id="rId4"/>
  </externalReferences>
  <definedNames>
    <definedName name="arte" localSheetId="0">#REF!</definedName>
    <definedName name="arte">#REF!</definedName>
    <definedName name="Barranquilla" localSheetId="0">#REF!</definedName>
    <definedName name="Barranquilla">#REF!</definedName>
    <definedName name="Cartagena" localSheetId="0">#REF!</definedName>
    <definedName name="Cartagena">#REF!</definedName>
    <definedName name="CENTRO" localSheetId="0">#REF!</definedName>
    <definedName name="CENTRO">#REF!</definedName>
    <definedName name="COSTO" localSheetId="0">#REF!</definedName>
    <definedName name="COSTO">#REF!</definedName>
    <definedName name="COSTO_1" localSheetId="0">#REF!</definedName>
    <definedName name="COSTO_1">#REF!</definedName>
    <definedName name="DATOS">[1]INFORMACIÓN!$B$1:$Z$1000</definedName>
    <definedName name="Excel_BuiltIn__FilterDatabase" localSheetId="0">#REF!</definedName>
    <definedName name="Excel_BuiltIn__FilterDatabase">#REF!</definedName>
    <definedName name="Excel_BuiltIn__FilterDatabase_1" localSheetId="0">#REF!</definedName>
    <definedName name="Excel_BuiltIn__FilterDatabase_1">#REF!</definedName>
    <definedName name="Excel_BuiltIn__FilterDatabase_1_1" localSheetId="0">#REF!</definedName>
    <definedName name="Excel_BuiltIn__FilterDatabase_1_1">#REF!</definedName>
    <definedName name="Excel_BuiltIn__FilterDatabase_1_1_1" localSheetId="0">#REF!</definedName>
    <definedName name="Excel_BuiltIn__FilterDatabase_1_1_1">#REF!</definedName>
    <definedName name="Excel_BuiltIn__FilterDatabase_2" localSheetId="0">#REF!</definedName>
    <definedName name="Excel_BuiltIn__FilterDatabase_2">#REF!</definedName>
    <definedName name="Excel_BuiltIn__FilterDatabase_3" localSheetId="0">#REF!</definedName>
    <definedName name="Excel_BuiltIn__FilterDatabase_3">#REF!</definedName>
    <definedName name="Excel_BuiltIn__FilterDatabase_4" localSheetId="0">#REF!</definedName>
    <definedName name="Excel_BuiltIn__FilterDatabase_4">#REF!</definedName>
    <definedName name="Excel_BuiltIn_Print_Area_5" localSheetId="0">#REF!</definedName>
    <definedName name="Excel_BuiltIn_Print_Area_5">#REF!</definedName>
    <definedName name="fotocopias" localSheetId="0">#REF!</definedName>
    <definedName name="fotocopias">#REF!</definedName>
    <definedName name="INVERSIÓN" localSheetId="0">#REF!</definedName>
    <definedName name="INVERSIÓN">#REF!</definedName>
    <definedName name="JUAN" localSheetId="0">#REF!</definedName>
    <definedName name="JUAN">#REF!</definedName>
    <definedName name="LISO" localSheetId="0">#REF!</definedName>
    <definedName name="LISO">#REF!</definedName>
    <definedName name="list" localSheetId="0">#REF!</definedName>
    <definedName name="list">#REF!</definedName>
    <definedName name="lol" localSheetId="0">#REF!</definedName>
    <definedName name="lol">#REF!</definedName>
    <definedName name="NECESIDAD" localSheetId="0">#REF!</definedName>
    <definedName name="NECESIDAD">#REF!</definedName>
    <definedName name="Proveedores">[1]proveedores!$A$1:$H$500</definedName>
    <definedName name="proyectos">'[2]Resumen horas 2016 - II'!$A$3:$X$113</definedName>
    <definedName name="SEDES" localSheetId="0">#REF!</definedName>
    <definedName name="SEDES">#REF!</definedName>
  </definedNames>
  <calcPr calcId="162913"/>
</workbook>
</file>

<file path=xl/calcChain.xml><?xml version="1.0" encoding="utf-8"?>
<calcChain xmlns="http://schemas.openxmlformats.org/spreadsheetml/2006/main">
  <c r="H24" i="12" l="1"/>
  <c r="G24" i="12" l="1"/>
  <c r="E24" i="12"/>
  <c r="C24" i="12"/>
  <c r="B29" i="12"/>
  <c r="D24" i="12" s="1"/>
  <c r="F24" i="12"/>
  <c r="I24" i="12" l="1"/>
</calcChain>
</file>

<file path=xl/comments1.xml><?xml version="1.0" encoding="utf-8"?>
<comments xmlns="http://schemas.openxmlformats.org/spreadsheetml/2006/main">
  <authors>
    <author>antonio nariño</author>
    <author>JEFE SIG UAN</author>
  </authors>
  <commentList>
    <comment ref="C6" authorId="0" shapeId="0">
      <text>
        <r>
          <rPr>
            <b/>
            <sz val="9"/>
            <color indexed="81"/>
            <rFont val="Tahoma"/>
            <family val="2"/>
          </rPr>
          <t xml:space="preserve">antonio nariño:
</t>
        </r>
        <r>
          <rPr>
            <sz val="9"/>
            <color indexed="81"/>
            <rFont val="Tahoma"/>
            <family val="2"/>
          </rPr>
          <t xml:space="preserve">Vicerrectoria administrativa,vicerrectoria academica, vicerrectoria de ciencia, tecnologia e innovacion.
</t>
        </r>
      </text>
    </comment>
    <comment ref="H6" authorId="1" shapeId="0">
      <text>
        <r>
          <rPr>
            <b/>
            <sz val="9"/>
            <color indexed="81"/>
            <rFont val="Tahoma"/>
            <family val="2"/>
          </rPr>
          <t>JEFE SIG UAN:</t>
        </r>
        <r>
          <rPr>
            <sz val="9"/>
            <color indexed="81"/>
            <rFont val="Tahoma"/>
            <family val="2"/>
          </rPr>
          <t xml:space="preserve">
Sede a la que se le realiza la compra.</t>
        </r>
      </text>
    </comment>
    <comment ref="C7" authorId="0" shapeId="0">
      <text>
        <r>
          <rPr>
            <b/>
            <sz val="9"/>
            <color indexed="81"/>
            <rFont val="Tahoma"/>
            <family val="2"/>
          </rPr>
          <t>antonio nariño:</t>
        </r>
        <r>
          <rPr>
            <sz val="9"/>
            <color indexed="81"/>
            <rFont val="Tahoma"/>
            <family val="2"/>
          </rPr>
          <t xml:space="preserve">
materiales e insumos,arrendamientos,mantenimiento y reparaciones,servicios.
</t>
        </r>
      </text>
    </comment>
    <comment ref="H7" authorId="1" shapeId="0">
      <text>
        <r>
          <rPr>
            <b/>
            <sz val="9"/>
            <color indexed="81"/>
            <rFont val="Tahoma"/>
            <family val="2"/>
          </rPr>
          <t>JEFE SIG UAN:</t>
        </r>
        <r>
          <rPr>
            <sz val="9"/>
            <color indexed="81"/>
            <rFont val="Tahoma"/>
            <family val="2"/>
          </rPr>
          <t xml:space="preserve">
Papeleria,electricos,cienciencias basicas,odontologia,medicina veterinaria,aseo y cafeteria</t>
        </r>
      </text>
    </comment>
    <comment ref="D40" authorId="0" shapeId="0">
      <text>
        <r>
          <rPr>
            <b/>
            <sz val="9"/>
            <color indexed="81"/>
            <rFont val="Tahoma"/>
            <family val="2"/>
          </rPr>
          <t>antonio nariño:</t>
        </r>
        <r>
          <rPr>
            <sz val="9"/>
            <color indexed="81"/>
            <rFont val="Tahoma"/>
            <family val="2"/>
          </rPr>
          <t xml:space="preserve">
Digitacion de numero de Aprobacion arrojado por Sifa</t>
        </r>
      </text>
    </comment>
    <comment ref="F40" authorId="0" shapeId="0">
      <text>
        <r>
          <rPr>
            <b/>
            <sz val="9"/>
            <color indexed="81"/>
            <rFont val="Tahoma"/>
            <family val="2"/>
          </rPr>
          <t>antonio nariño:</t>
        </r>
        <r>
          <rPr>
            <sz val="9"/>
            <color indexed="81"/>
            <rFont val="Tahoma"/>
            <family val="2"/>
          </rPr>
          <t xml:space="preserve">
Digitacion de numero de solicitud arrojado por Sifa.</t>
        </r>
      </text>
    </comment>
  </commentList>
</comments>
</file>

<file path=xl/sharedStrings.xml><?xml version="1.0" encoding="utf-8"?>
<sst xmlns="http://schemas.openxmlformats.org/spreadsheetml/2006/main" count="64" uniqueCount="63">
  <si>
    <t>GESTIÓN FINANCIERA</t>
  </si>
  <si>
    <t>FORMATO PARA SOLICITUD DE VIÁTICOS NACIONALES UAN</t>
  </si>
  <si>
    <t>SEDE:</t>
  </si>
  <si>
    <t>DEPENDENCIA:</t>
  </si>
  <si>
    <t>UNIDAD PRESUPUESTAL:</t>
  </si>
  <si>
    <t>TRAYECTO 
( Ciudad Origen - 
Ciudad Destino )</t>
  </si>
  <si>
    <t># DOCUMENTO DE IDENTIDAD</t>
  </si>
  <si>
    <t xml:space="preserve">NOMBRE COMPLETO </t>
  </si>
  <si>
    <t>FECHA DE NACIMIENTO  (dd/mm/aaaa)</t>
  </si>
  <si>
    <t>FECHA DE SALIDA   (dd/mm/aaaa)</t>
  </si>
  <si>
    <t>FECHA DE REGRESO    (dd/mm/aaaa)</t>
  </si>
  <si>
    <t>HORA DE SALIDA</t>
  </si>
  <si>
    <t>HORA DE LLEGADA</t>
  </si>
  <si>
    <t>CONCEPTOS</t>
  </si>
  <si>
    <t>TOTAL</t>
  </si>
  <si>
    <t># DE DIAS</t>
  </si>
  <si>
    <t># DE NOCHES</t>
  </si>
  <si>
    <t># DESAYUNOS</t>
  </si>
  <si>
    <t># ALMUERZOS</t>
  </si>
  <si>
    <t># CENAS</t>
  </si>
  <si>
    <t>AP</t>
  </si>
  <si>
    <t xml:space="preserve">(*) El transporte interno aplica solo si el viaje es de más de un día </t>
  </si>
  <si>
    <t>DILIGENCIADO POR</t>
  </si>
  <si>
    <t xml:space="preserve">OBSERVACIONES: </t>
  </si>
  <si>
    <t>Datos para Transferencia Bancaria:</t>
  </si>
  <si>
    <t>No. Cuenta:</t>
  </si>
  <si>
    <t>Tipo de cuenta:</t>
  </si>
  <si>
    <t>Banco:</t>
  </si>
  <si>
    <t>TRANSPORTE AEROPUERTO SALIDA</t>
  </si>
  <si>
    <t>TRANSPORTE AEROPUERTO DESTINO</t>
  </si>
  <si>
    <t>SISTEMA INTEGRADO DE GESTIÓN - SIGUAN</t>
  </si>
  <si>
    <t>CÓDIGO:</t>
  </si>
  <si>
    <t>VERSIÓN:</t>
  </si>
  <si>
    <t>FECHA:</t>
  </si>
  <si>
    <t>PÁGINA:</t>
  </si>
  <si>
    <t>1 de 1</t>
  </si>
  <si>
    <t>CENTRO DE COSTO:</t>
  </si>
  <si>
    <t>FECHA DE SOLICITUD:</t>
  </si>
  <si>
    <t>NIVEL DE APROBACIÓN:</t>
  </si>
  <si>
    <t>FECHA DE APROBACIÓN:</t>
  </si>
  <si>
    <t>ESPACIO EXCLUSIVO PARA EJECUCIONES PRESUPUESTALES ESPECIALES (VCTI, EXTENSIÓN, etc. )</t>
  </si>
  <si>
    <t>FACULTAD</t>
  </si>
  <si>
    <t>PROYECTO No.</t>
  </si>
  <si>
    <t>correo electronico</t>
  </si>
  <si>
    <t>TITULO DEL PROYECTO Y/O EVENTO</t>
  </si>
  <si>
    <t>TIPO DE RECURSO</t>
  </si>
  <si>
    <t>OBJETIVO DEL REQUERIMIENTO</t>
  </si>
  <si>
    <t>No. SOLICITUD SIFA</t>
  </si>
  <si>
    <t xml:space="preserve">APROBADO  POR </t>
  </si>
  <si>
    <t>Este documento es propiedad de la Universidad Antonio Nariño, prohibida su reproducción sin autorización de la autoridad de Aprobación</t>
  </si>
  <si>
    <t xml:space="preserve">No celular: </t>
  </si>
  <si>
    <t>GAD-F-9-005</t>
  </si>
  <si>
    <t>HOSPEDAJE x noche</t>
  </si>
  <si>
    <t>ALIMENTACION</t>
  </si>
  <si>
    <t>TRANSPORTE INTERNO (*)</t>
  </si>
  <si>
    <t>OTROS</t>
  </si>
  <si>
    <t>Valores Unitarios (**)</t>
  </si>
  <si>
    <t>Los viáticos se tramitan y liquidan por persona, no aplica para grupos.</t>
  </si>
  <si>
    <t>(**) Para VCTI, Indicar en las casillas los valores unitarios de acuerdo al proyecto (si no aplica dejar en $0)</t>
  </si>
  <si>
    <t>Director</t>
  </si>
  <si>
    <t>Vicerrectoria Administrativa</t>
  </si>
  <si>
    <t>Gastos de Viaje</t>
  </si>
  <si>
    <t>Lina P. Vaca  - Asistente Vicerrectoria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</si>
</sst>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quot;$&quot;* #,##0_-;\-&quot;$&quot;* #,##0_-;_-&quot;$&quot;* &quot;-&quot;_-;_-@_-"/>
    <numFmt numFmtId="165" formatCode="_-&quot;$&quot;* #,##0.00_-;\-&quot;$&quot;* #,##0.00_-;_-&quot;$&quot;* &quot;-&quot;??_-;_-@_-"/>
    <numFmt numFmtId="166" formatCode="&quot;$&quot;\ #,##0_);[Red]\(&quot;$&quot;\ #,##0\)"/>
    <numFmt numFmtId="167" formatCode="_(* #,##0_);_(* \(#,##0\);_(* &quot;-&quot;??_);_(@_)"/>
    <numFmt numFmtId="168" formatCode="&quot;$&quot;\ #,##0"/>
    <numFmt numFmtId="169" formatCode="dd/mm/yyyy;@"/>
    <numFmt numFmtId="170" formatCode="_-* #,##0\ &quot;€&quot;_-;\-* #,##0\ &quot;€&quot;_-;_-* &quot;-&quot;\ &quot;€&quot;_-;_-@_-"/>
    <numFmt numFmtId="171" formatCode="_-* #,##0.00\ _€_-;\-* #,##0.00\ _€_-;_-* &quot;-&quot;??\ _€_-;_-@_-"/>
  </numFmts>
  <fonts count="38" x14ac:knownFonts="1">
    <font>
      <sz val="11"/>
      <color theme="1"/>
      <name val="Calibri"/>
      <family val="2"/>
      <scheme val="minor"/>
    </font>
    <font>
      <sz val="11"/>
      <color theme="1"/>
      <name val="Calibri"/>
      <family val="2"/>
      <scheme val="minor"/>
    </font>
    <font>
      <sz val="9"/>
      <color indexed="8"/>
      <name val="Calibri"/>
      <family val="2"/>
      <scheme val="minor"/>
    </font>
    <font>
      <sz val="9"/>
      <color theme="1"/>
      <name val="Calibri"/>
      <family val="2"/>
      <scheme val="minor"/>
    </font>
    <font>
      <sz val="9"/>
      <name val="Calibri"/>
      <family val="2"/>
      <scheme val="minor"/>
    </font>
    <font>
      <b/>
      <sz val="9"/>
      <name val="Calibri"/>
      <family val="2"/>
      <scheme val="minor"/>
    </font>
    <font>
      <i/>
      <sz val="10"/>
      <color theme="1"/>
      <name val="Calibri"/>
      <family val="2"/>
      <scheme val="minor"/>
    </font>
    <font>
      <u/>
      <sz val="10"/>
      <color theme="10"/>
      <name val="Arial"/>
      <family val="2"/>
    </font>
    <font>
      <sz val="10"/>
      <name val="Arial"/>
      <family val="2"/>
    </font>
    <font>
      <b/>
      <sz val="9"/>
      <color indexed="81"/>
      <name val="Tahoma"/>
      <family val="2"/>
    </font>
    <font>
      <sz val="9"/>
      <color indexed="81"/>
      <name val="Tahoma"/>
      <family val="2"/>
    </font>
    <font>
      <b/>
      <sz val="12"/>
      <color theme="1"/>
      <name val="Calibri"/>
      <family val="2"/>
      <scheme val="minor"/>
    </font>
    <font>
      <u/>
      <sz val="11"/>
      <color theme="10"/>
      <name val="Calibri"/>
      <family val="2"/>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b/>
      <sz val="11"/>
      <color theme="1" tint="0.249977111117893"/>
      <name val="Calibri"/>
      <family val="2"/>
      <scheme val="minor"/>
    </font>
    <font>
      <b/>
      <sz val="10"/>
      <color theme="1" tint="0.249977111117893"/>
      <name val="Calibri"/>
      <family val="2"/>
      <scheme val="minor"/>
    </font>
    <font>
      <sz val="8"/>
      <color theme="1" tint="0.249977111117893"/>
      <name val="Calibri"/>
      <family val="2"/>
      <scheme val="minor"/>
    </font>
    <font>
      <u/>
      <sz val="10"/>
      <color theme="1" tint="0.249977111117893"/>
      <name val="Calibri"/>
      <family val="2"/>
      <scheme val="minor"/>
    </font>
    <font>
      <sz val="10"/>
      <color theme="1" tint="0.249977111117893"/>
      <name val="Calibri"/>
      <family val="2"/>
      <scheme val="minor"/>
    </font>
    <font>
      <b/>
      <sz val="11"/>
      <color indexed="8"/>
      <name val="Calibri"/>
      <family val="2"/>
      <scheme val="minor"/>
    </font>
    <font>
      <b/>
      <sz val="8"/>
      <name val="Calibri"/>
      <family val="2"/>
      <scheme val="minor"/>
    </font>
    <font>
      <sz val="11"/>
      <name val="Calibri"/>
      <family val="2"/>
      <scheme val="minor"/>
    </font>
    <font>
      <sz val="12"/>
      <name val="Calibri"/>
      <family val="2"/>
      <scheme val="minor"/>
    </font>
    <font>
      <sz val="8"/>
      <name val="Calibri"/>
      <family val="2"/>
      <scheme val="minor"/>
    </font>
    <font>
      <b/>
      <sz val="11"/>
      <name val="Calibri"/>
      <family val="2"/>
      <scheme val="minor"/>
    </font>
    <font>
      <i/>
      <sz val="8"/>
      <name val="Calibri"/>
      <family val="2"/>
      <scheme val="minor"/>
    </font>
    <font>
      <b/>
      <i/>
      <sz val="8"/>
      <name val="Calibri"/>
      <family val="2"/>
      <scheme val="minor"/>
    </font>
    <font>
      <b/>
      <u/>
      <sz val="8"/>
      <name val="Calibri"/>
      <family val="2"/>
      <scheme val="minor"/>
    </font>
    <font>
      <b/>
      <sz val="8"/>
      <color indexed="8"/>
      <name val="Calibri"/>
      <family val="2"/>
      <scheme val="minor"/>
    </font>
    <font>
      <b/>
      <sz val="10"/>
      <color indexed="8"/>
      <name val="Calibri"/>
      <family val="2"/>
      <scheme val="minor"/>
    </font>
    <font>
      <sz val="10"/>
      <color indexed="8"/>
      <name val="Calibri"/>
      <family val="2"/>
      <scheme val="minor"/>
    </font>
    <font>
      <b/>
      <sz val="14"/>
      <color indexed="8"/>
      <name val="Calibri"/>
      <family val="2"/>
      <scheme val="minor"/>
    </font>
    <font>
      <i/>
      <sz val="11"/>
      <color indexed="8"/>
      <name val="Calibri"/>
      <family val="2"/>
      <scheme val="minor"/>
    </font>
    <font>
      <sz val="12"/>
      <color theme="1"/>
      <name val="Arial"/>
      <family val="2"/>
    </font>
    <font>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6" tint="0.79998168889431442"/>
        <bgColor indexed="64"/>
      </patternFill>
    </fill>
    <fill>
      <patternFill patternType="solid">
        <fgColor theme="2"/>
        <bgColor indexed="64"/>
      </patternFill>
    </fill>
  </fills>
  <borders count="6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DashDotDot">
        <color indexed="64"/>
      </top>
      <bottom style="medium">
        <color indexed="64"/>
      </bottom>
      <diagonal/>
    </border>
    <border>
      <left/>
      <right/>
      <top style="mediumDashDotDot">
        <color indexed="64"/>
      </top>
      <bottom style="medium">
        <color indexed="64"/>
      </bottom>
      <diagonal/>
    </border>
    <border>
      <left/>
      <right style="medium">
        <color indexed="64"/>
      </right>
      <top style="mediumDashDotDot">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thin">
        <color auto="1"/>
      </left>
      <right style="medium">
        <color auto="1"/>
      </right>
      <top style="medium">
        <color auto="1"/>
      </top>
      <bottom/>
      <diagonal/>
    </border>
    <border>
      <left style="medium">
        <color indexed="64"/>
      </left>
      <right/>
      <top style="medium">
        <color indexed="64"/>
      </top>
      <bottom style="thin">
        <color indexed="64"/>
      </bottom>
      <diagonal/>
    </border>
  </borders>
  <cellStyleXfs count="15">
    <xf numFmtId="0" fontId="0" fillId="0" borderId="0"/>
    <xf numFmtId="43" fontId="1" fillId="0" borderId="0" applyFont="0" applyFill="0" applyBorder="0" applyAlignment="0" applyProtection="0"/>
    <xf numFmtId="0" fontId="1" fillId="0" borderId="0"/>
    <xf numFmtId="0" fontId="1" fillId="0" borderId="0"/>
    <xf numFmtId="0" fontId="1" fillId="0" borderId="0"/>
    <xf numFmtId="0" fontId="7" fillId="0" borderId="0" applyNumberFormat="0" applyFill="0" applyBorder="0" applyAlignment="0" applyProtection="0"/>
    <xf numFmtId="0" fontId="8" fillId="0" borderId="0"/>
    <xf numFmtId="0" fontId="1" fillId="0" borderId="0"/>
    <xf numFmtId="0" fontId="8" fillId="0" borderId="0" applyFont="0" applyFill="0" applyBorder="0" applyAlignment="0" applyProtection="0"/>
    <xf numFmtId="165" fontId="1"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xf numFmtId="164"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cellStyleXfs>
  <cellXfs count="216">
    <xf numFmtId="0" fontId="0" fillId="0" borderId="0" xfId="0"/>
    <xf numFmtId="0" fontId="2" fillId="0" borderId="29"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14" fontId="2" fillId="0" borderId="30" xfId="0" applyNumberFormat="1" applyFont="1" applyBorder="1" applyAlignment="1" applyProtection="1">
      <alignment horizontal="center" vertical="center" wrapText="1"/>
      <protection locked="0"/>
    </xf>
    <xf numFmtId="14" fontId="5" fillId="2" borderId="19" xfId="0" applyNumberFormat="1" applyFont="1" applyFill="1" applyBorder="1" applyAlignment="1" applyProtection="1">
      <alignment horizontal="center" vertical="center" wrapText="1"/>
      <protection locked="0"/>
    </xf>
    <xf numFmtId="0" fontId="3" fillId="0" borderId="2" xfId="3" applyFont="1" applyBorder="1" applyAlignment="1">
      <alignment horizontal="center" vertical="center" wrapText="1"/>
    </xf>
    <xf numFmtId="0" fontId="3" fillId="0" borderId="5" xfId="3" applyFont="1" applyBorder="1" applyAlignment="1">
      <alignment horizontal="center" vertical="center" wrapText="1"/>
    </xf>
    <xf numFmtId="0" fontId="3" fillId="0" borderId="9" xfId="3" applyFont="1" applyBorder="1" applyAlignment="1">
      <alignment horizontal="center" vertical="center" wrapText="1"/>
    </xf>
    <xf numFmtId="0" fontId="3" fillId="0" borderId="30" xfId="3" applyFont="1" applyBorder="1" applyAlignment="1">
      <alignment horizontal="center" vertical="center" wrapText="1"/>
    </xf>
    <xf numFmtId="0" fontId="13" fillId="2" borderId="23" xfId="3" applyFont="1" applyFill="1" applyBorder="1" applyAlignment="1">
      <alignment horizontal="center" vertical="center" wrapText="1"/>
    </xf>
    <xf numFmtId="0" fontId="13" fillId="2" borderId="0" xfId="3" applyFont="1" applyFill="1" applyBorder="1" applyAlignment="1">
      <alignment horizontal="center" vertical="center" wrapText="1"/>
    </xf>
    <xf numFmtId="0" fontId="14" fillId="0" borderId="0" xfId="3" applyFont="1" applyBorder="1" applyAlignment="1">
      <alignment horizontal="left" vertical="center" wrapText="1"/>
    </xf>
    <xf numFmtId="0" fontId="14" fillId="0" borderId="24" xfId="3" applyFont="1" applyBorder="1" applyAlignment="1">
      <alignment horizontal="left" vertical="center" wrapText="1"/>
    </xf>
    <xf numFmtId="0" fontId="19" fillId="4" borderId="28" xfId="3" applyFont="1" applyFill="1" applyBorder="1" applyAlignment="1">
      <alignment horizontal="center" vertical="center" wrapText="1"/>
    </xf>
    <xf numFmtId="0" fontId="18" fillId="0" borderId="49" xfId="3" applyFont="1" applyFill="1" applyBorder="1" applyAlignment="1" applyProtection="1">
      <alignment vertical="top" wrapText="1"/>
      <protection locked="0"/>
    </xf>
    <xf numFmtId="0" fontId="18" fillId="4" borderId="5" xfId="3" applyFont="1" applyFill="1" applyBorder="1" applyAlignment="1">
      <alignment horizontal="center" vertical="center" wrapText="1"/>
    </xf>
    <xf numFmtId="0" fontId="13" fillId="0" borderId="19" xfId="3" applyFont="1" applyBorder="1" applyAlignment="1">
      <alignment vertical="center" wrapText="1"/>
    </xf>
    <xf numFmtId="0" fontId="13" fillId="0" borderId="21" xfId="3" applyFont="1" applyBorder="1" applyAlignment="1">
      <alignment vertical="center" wrapText="1"/>
    </xf>
    <xf numFmtId="0" fontId="13" fillId="0" borderId="22" xfId="3" applyFont="1" applyBorder="1" applyAlignment="1">
      <alignment vertical="center" wrapText="1"/>
    </xf>
    <xf numFmtId="0" fontId="23" fillId="6" borderId="3" xfId="0" applyNumberFormat="1" applyFont="1" applyFill="1" applyBorder="1" applyAlignment="1" applyProtection="1">
      <alignment vertical="center" wrapText="1"/>
      <protection locked="0"/>
    </xf>
    <xf numFmtId="167" fontId="25" fillId="2" borderId="9" xfId="1" applyNumberFormat="1" applyFont="1" applyFill="1" applyBorder="1" applyAlignment="1" applyProtection="1">
      <alignment horizontal="center" vertical="center" wrapText="1"/>
      <protection locked="0"/>
    </xf>
    <xf numFmtId="0" fontId="25" fillId="2" borderId="10" xfId="0" applyNumberFormat="1" applyFont="1" applyFill="1" applyBorder="1" applyAlignment="1" applyProtection="1">
      <alignment vertical="center" wrapText="1"/>
      <protection locked="0"/>
    </xf>
    <xf numFmtId="15" fontId="24" fillId="2" borderId="9" xfId="0" applyNumberFormat="1" applyFont="1" applyFill="1" applyBorder="1" applyAlignment="1" applyProtection="1">
      <alignment horizontal="center" vertical="center" wrapText="1"/>
      <protection locked="0"/>
    </xf>
    <xf numFmtId="14" fontId="24" fillId="2" borderId="9" xfId="0" applyNumberFormat="1" applyFont="1" applyFill="1" applyBorder="1" applyAlignment="1" applyProtection="1">
      <alignment horizontal="center" vertical="center" wrapText="1"/>
      <protection locked="0"/>
    </xf>
    <xf numFmtId="18" fontId="24" fillId="2" borderId="9" xfId="0" applyNumberFormat="1" applyFont="1" applyFill="1" applyBorder="1" applyAlignment="1" applyProtection="1">
      <alignment horizontal="center" vertical="center" wrapText="1"/>
      <protection locked="0"/>
    </xf>
    <xf numFmtId="18" fontId="24" fillId="2" borderId="30" xfId="0" applyNumberFormat="1" applyFont="1" applyFill="1" applyBorder="1" applyAlignment="1" applyProtection="1">
      <alignment horizontal="center" vertical="center" wrapText="1"/>
      <protection locked="0"/>
    </xf>
    <xf numFmtId="0" fontId="26" fillId="2" borderId="23" xfId="0" applyNumberFormat="1" applyFont="1" applyFill="1" applyBorder="1" applyAlignment="1" applyProtection="1">
      <alignment horizontal="center" vertical="center" wrapText="1"/>
      <protection locked="0"/>
    </xf>
    <xf numFmtId="0" fontId="26" fillId="2" borderId="0" xfId="0" applyNumberFormat="1" applyFont="1" applyFill="1" applyBorder="1" applyAlignment="1" applyProtection="1">
      <alignment horizontal="center" vertical="center" wrapText="1"/>
      <protection locked="0"/>
    </xf>
    <xf numFmtId="14" fontId="26" fillId="2" borderId="0" xfId="0" applyNumberFormat="1" applyFont="1" applyFill="1" applyBorder="1" applyAlignment="1" applyProtection="1">
      <alignment horizontal="center" vertical="center" wrapText="1"/>
      <protection locked="0"/>
    </xf>
    <xf numFmtId="18" fontId="26" fillId="2" borderId="0" xfId="0" applyNumberFormat="1" applyFont="1" applyFill="1" applyBorder="1" applyAlignment="1" applyProtection="1">
      <alignment horizontal="center" vertical="center" wrapText="1"/>
      <protection locked="0"/>
    </xf>
    <xf numFmtId="18" fontId="26" fillId="2" borderId="24" xfId="0" applyNumberFormat="1" applyFont="1" applyFill="1" applyBorder="1" applyAlignment="1" applyProtection="1">
      <alignment horizontal="center" vertical="center" wrapText="1"/>
      <protection locked="0"/>
    </xf>
    <xf numFmtId="0" fontId="23" fillId="6" borderId="15" xfId="0" applyNumberFormat="1" applyFont="1" applyFill="1" applyBorder="1" applyAlignment="1" applyProtection="1">
      <alignment horizontal="center" vertical="center" wrapText="1"/>
      <protection locked="0"/>
    </xf>
    <xf numFmtId="0" fontId="23" fillId="6" borderId="2" xfId="1" applyNumberFormat="1" applyFont="1" applyFill="1" applyBorder="1" applyAlignment="1" applyProtection="1">
      <alignment horizontal="center" vertical="center" wrapText="1"/>
      <protection locked="0"/>
    </xf>
    <xf numFmtId="2" fontId="23" fillId="6" borderId="2" xfId="0" applyNumberFormat="1" applyFont="1" applyFill="1" applyBorder="1" applyAlignment="1" applyProtection="1">
      <alignment horizontal="center" vertical="center" wrapText="1"/>
      <protection locked="0"/>
    </xf>
    <xf numFmtId="2" fontId="23" fillId="6" borderId="3" xfId="0" applyNumberFormat="1" applyFont="1" applyFill="1" applyBorder="1" applyAlignment="1" applyProtection="1">
      <alignment horizontal="center" vertical="center" wrapText="1"/>
      <protection locked="0"/>
    </xf>
    <xf numFmtId="3" fontId="5" fillId="6" borderId="57" xfId="0" applyNumberFormat="1" applyFont="1" applyFill="1" applyBorder="1" applyAlignment="1" applyProtection="1">
      <alignment horizontal="center" vertical="center" wrapText="1"/>
      <protection locked="0"/>
    </xf>
    <xf numFmtId="3" fontId="5" fillId="6" borderId="50" xfId="0" applyNumberFormat="1" applyFont="1" applyFill="1" applyBorder="1" applyAlignment="1" applyProtection="1">
      <alignment horizontal="center" vertical="center" wrapText="1"/>
      <protection locked="0"/>
    </xf>
    <xf numFmtId="166" fontId="5" fillId="6" borderId="41" xfId="0" applyNumberFormat="1" applyFont="1" applyFill="1" applyBorder="1" applyAlignment="1" applyProtection="1">
      <alignment horizontal="center" vertical="center" wrapText="1"/>
      <protection locked="0"/>
    </xf>
    <xf numFmtId="166" fontId="5" fillId="6" borderId="62" xfId="0" applyNumberFormat="1" applyFont="1" applyFill="1" applyBorder="1" applyAlignment="1" applyProtection="1">
      <alignment horizontal="center" vertical="center" wrapText="1"/>
      <protection locked="0"/>
    </xf>
    <xf numFmtId="168" fontId="5" fillId="6" borderId="62" xfId="0" applyNumberFormat="1" applyFont="1" applyFill="1" applyBorder="1" applyAlignment="1" applyProtection="1">
      <alignment horizontal="center" vertical="center" wrapText="1"/>
      <protection locked="0"/>
    </xf>
    <xf numFmtId="168" fontId="5" fillId="6" borderId="39" xfId="0" applyNumberFormat="1" applyFont="1" applyFill="1" applyBorder="1" applyAlignment="1" applyProtection="1">
      <alignment horizontal="center" vertical="center" wrapText="1"/>
      <protection locked="0"/>
    </xf>
    <xf numFmtId="0" fontId="23" fillId="2" borderId="37" xfId="0" applyNumberFormat="1" applyFont="1" applyFill="1" applyBorder="1" applyAlignment="1" applyProtection="1">
      <alignment horizontal="center" vertical="center" wrapText="1"/>
      <protection locked="0"/>
    </xf>
    <xf numFmtId="0" fontId="16" fillId="2" borderId="64" xfId="0" applyNumberFormat="1" applyFont="1" applyFill="1" applyBorder="1" applyAlignment="1" applyProtection="1">
      <alignment horizontal="center" vertical="center" wrapText="1"/>
      <protection locked="0"/>
    </xf>
    <xf numFmtId="0" fontId="23" fillId="2" borderId="46" xfId="0" applyNumberFormat="1" applyFont="1" applyFill="1" applyBorder="1" applyAlignment="1" applyProtection="1">
      <alignment horizontal="center" vertical="center" wrapText="1"/>
      <protection locked="0"/>
    </xf>
    <xf numFmtId="0" fontId="16" fillId="2" borderId="48" xfId="0" applyNumberFormat="1" applyFont="1" applyFill="1" applyBorder="1" applyAlignment="1" applyProtection="1">
      <alignment horizontal="center" vertical="center" wrapText="1"/>
      <protection locked="0"/>
    </xf>
    <xf numFmtId="0" fontId="28" fillId="2" borderId="38" xfId="0" applyNumberFormat="1" applyFont="1" applyFill="1" applyBorder="1" applyAlignment="1" applyProtection="1">
      <alignment horizontal="center" vertical="center" wrapText="1"/>
      <protection locked="0"/>
    </xf>
    <xf numFmtId="0" fontId="16" fillId="2" borderId="49" xfId="0" applyNumberFormat="1" applyFont="1" applyFill="1" applyBorder="1" applyAlignment="1" applyProtection="1">
      <alignment horizontal="center" vertical="center" wrapText="1"/>
      <protection locked="0"/>
    </xf>
    <xf numFmtId="0" fontId="28" fillId="2" borderId="4" xfId="0" applyNumberFormat="1" applyFont="1" applyFill="1" applyBorder="1" applyAlignment="1" applyProtection="1">
      <alignment horizontal="center" vertical="center" wrapText="1"/>
      <protection locked="0"/>
    </xf>
    <xf numFmtId="0" fontId="16" fillId="2" borderId="25" xfId="0" applyNumberFormat="1" applyFont="1" applyFill="1" applyBorder="1" applyAlignment="1" applyProtection="1">
      <alignment horizontal="center" vertical="center" wrapText="1"/>
      <protection locked="0"/>
    </xf>
    <xf numFmtId="0" fontId="28" fillId="2" borderId="8" xfId="0" applyNumberFormat="1" applyFont="1" applyFill="1" applyBorder="1" applyAlignment="1" applyProtection="1">
      <alignment horizontal="center" vertical="center" wrapText="1"/>
      <protection locked="0"/>
    </xf>
    <xf numFmtId="0" fontId="16" fillId="2" borderId="30" xfId="0" applyNumberFormat="1" applyFont="1" applyFill="1" applyBorder="1" applyAlignment="1" applyProtection="1">
      <alignment horizontal="center" vertical="center" wrapText="1"/>
      <protection locked="0"/>
    </xf>
    <xf numFmtId="0" fontId="29" fillId="2" borderId="51" xfId="0" applyNumberFormat="1" applyFont="1" applyFill="1" applyBorder="1" applyAlignment="1" applyProtection="1">
      <alignment horizontal="center" vertical="center" wrapText="1"/>
      <protection locked="0"/>
    </xf>
    <xf numFmtId="0" fontId="16" fillId="7" borderId="51" xfId="0" applyNumberFormat="1" applyFont="1" applyFill="1" applyBorder="1" applyAlignment="1" applyProtection="1">
      <alignment horizontal="center" vertical="center" wrapText="1"/>
    </xf>
    <xf numFmtId="14" fontId="30" fillId="2" borderId="36" xfId="0" applyNumberFormat="1" applyFont="1" applyFill="1" applyBorder="1" applyAlignment="1" applyProtection="1">
      <alignment horizontal="left" vertical="center" wrapText="1"/>
      <protection locked="0"/>
    </xf>
    <xf numFmtId="14" fontId="23" fillId="2" borderId="19" xfId="0" applyNumberFormat="1" applyFont="1" applyFill="1" applyBorder="1" applyAlignment="1" applyProtection="1">
      <alignment vertical="center" wrapText="1"/>
      <protection locked="0"/>
    </xf>
    <xf numFmtId="0" fontId="31" fillId="5" borderId="21" xfId="2" applyFont="1" applyFill="1" applyBorder="1" applyAlignment="1" applyProtection="1">
      <alignment horizontal="center" vertical="top" wrapText="1"/>
      <protection locked="0"/>
    </xf>
    <xf numFmtId="0" fontId="31" fillId="5" borderId="21" xfId="2" applyFont="1" applyFill="1" applyBorder="1" applyAlignment="1" applyProtection="1">
      <alignment vertical="top" wrapText="1"/>
      <protection locked="0"/>
    </xf>
    <xf numFmtId="0" fontId="31" fillId="5" borderId="22" xfId="2" applyFont="1" applyFill="1" applyBorder="1" applyAlignment="1" applyProtection="1">
      <alignment vertical="top" wrapText="1"/>
      <protection locked="0"/>
    </xf>
    <xf numFmtId="0" fontId="32" fillId="2" borderId="2" xfId="2" applyFont="1" applyFill="1" applyBorder="1" applyAlignment="1" applyProtection="1">
      <alignment horizontal="center" vertical="center" wrapText="1"/>
      <protection locked="0"/>
    </xf>
    <xf numFmtId="0" fontId="1" fillId="2" borderId="36"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1" fontId="32" fillId="5" borderId="24" xfId="3" applyNumberFormat="1" applyFont="1" applyFill="1" applyBorder="1" applyAlignment="1">
      <alignment horizontal="center" vertical="center" wrapText="1"/>
    </xf>
    <xf numFmtId="0" fontId="33" fillId="5" borderId="23" xfId="3" applyFont="1" applyFill="1" applyBorder="1" applyAlignment="1">
      <alignment vertical="center" wrapText="1"/>
    </xf>
    <xf numFmtId="1" fontId="33" fillId="0" borderId="0" xfId="4" applyNumberFormat="1" applyFont="1" applyFill="1" applyBorder="1" applyAlignment="1" applyProtection="1">
      <alignment horizontal="center" vertical="center" wrapText="1"/>
      <protection locked="0"/>
    </xf>
    <xf numFmtId="0" fontId="13" fillId="0" borderId="24" xfId="3" applyFont="1" applyBorder="1" applyAlignment="1">
      <alignment vertical="center" wrapText="1"/>
    </xf>
    <xf numFmtId="0" fontId="13" fillId="0" borderId="0" xfId="3" applyFont="1" applyBorder="1"/>
    <xf numFmtId="0" fontId="13" fillId="0" borderId="24" xfId="3" applyFont="1" applyBorder="1"/>
    <xf numFmtId="0" fontId="13" fillId="0" borderId="23" xfId="3" applyFont="1" applyBorder="1" applyAlignment="1">
      <alignment vertical="center" wrapText="1"/>
    </xf>
    <xf numFmtId="0" fontId="13" fillId="0" borderId="0" xfId="3" applyFont="1" applyBorder="1" applyAlignment="1">
      <alignment vertical="center" wrapText="1"/>
    </xf>
    <xf numFmtId="0" fontId="1" fillId="0" borderId="0" xfId="0" applyFont="1" applyAlignment="1">
      <alignment horizontal="center" vertical="center" wrapText="1"/>
    </xf>
    <xf numFmtId="164" fontId="0" fillId="0" borderId="0" xfId="0" applyNumberFormat="1"/>
    <xf numFmtId="0" fontId="32" fillId="5" borderId="9" xfId="2" applyFont="1" applyFill="1" applyBorder="1" applyAlignment="1" applyProtection="1">
      <alignment horizontal="center" vertical="center" wrapText="1"/>
      <protection locked="0"/>
    </xf>
    <xf numFmtId="1" fontId="32" fillId="5" borderId="0" xfId="3" applyNumberFormat="1" applyFont="1" applyFill="1" applyBorder="1" applyAlignment="1">
      <alignment horizontal="center" vertical="center" wrapText="1"/>
    </xf>
    <xf numFmtId="0" fontId="23" fillId="6" borderId="2" xfId="0" applyNumberFormat="1" applyFont="1" applyFill="1" applyBorder="1" applyAlignment="1" applyProtection="1">
      <alignment horizontal="center" vertical="center" wrapText="1"/>
      <protection locked="0"/>
    </xf>
    <xf numFmtId="0" fontId="23" fillId="6" borderId="29" xfId="0" applyNumberFormat="1" applyFont="1" applyFill="1" applyBorder="1" applyAlignment="1" applyProtection="1">
      <alignment horizontal="center" vertical="center" wrapText="1"/>
      <protection locked="0"/>
    </xf>
    <xf numFmtId="164" fontId="26" fillId="2" borderId="24" xfId="0" applyNumberFormat="1" applyFont="1" applyFill="1" applyBorder="1" applyAlignment="1" applyProtection="1">
      <alignment horizontal="center" vertical="center" wrapText="1"/>
      <protection locked="0"/>
    </xf>
    <xf numFmtId="0" fontId="34" fillId="5" borderId="3" xfId="2" applyFont="1" applyFill="1" applyBorder="1" applyAlignment="1" applyProtection="1">
      <alignment horizontal="center" vertical="center" wrapText="1"/>
      <protection locked="0"/>
    </xf>
    <xf numFmtId="168" fontId="5" fillId="6" borderId="51" xfId="0" applyNumberFormat="1" applyFont="1" applyFill="1" applyBorder="1" applyAlignment="1" applyProtection="1">
      <alignment horizontal="center" vertical="center" wrapText="1"/>
      <protection locked="0"/>
    </xf>
    <xf numFmtId="0" fontId="14" fillId="0" borderId="26" xfId="3" applyFont="1" applyBorder="1" applyAlignment="1">
      <alignment horizontal="left" vertical="top" wrapText="1"/>
    </xf>
    <xf numFmtId="0" fontId="14" fillId="0" borderId="11" xfId="3" applyFont="1" applyBorder="1" applyAlignment="1">
      <alignment horizontal="left" vertical="top" wrapText="1"/>
    </xf>
    <xf numFmtId="169" fontId="27" fillId="5" borderId="26" xfId="4" applyNumberFormat="1" applyFont="1" applyFill="1" applyBorder="1" applyAlignment="1" applyProtection="1">
      <alignment horizontal="center" vertical="center" wrapText="1"/>
      <protection locked="0"/>
    </xf>
    <xf numFmtId="169" fontId="27" fillId="5" borderId="31" xfId="4" applyNumberFormat="1" applyFont="1" applyFill="1" applyBorder="1" applyAlignment="1" applyProtection="1">
      <alignment horizontal="center" vertical="center" wrapText="1"/>
      <protection locked="0"/>
    </xf>
    <xf numFmtId="169" fontId="27" fillId="5" borderId="27" xfId="4" applyNumberFormat="1" applyFont="1" applyFill="1" applyBorder="1" applyAlignment="1" applyProtection="1">
      <alignment horizontal="center" vertical="center" wrapText="1"/>
      <protection locked="0"/>
    </xf>
    <xf numFmtId="0" fontId="15" fillId="5" borderId="10" xfId="4" applyFont="1" applyFill="1" applyBorder="1" applyAlignment="1" applyProtection="1">
      <alignment horizontal="left" vertical="top" wrapText="1"/>
      <protection locked="0"/>
    </xf>
    <xf numFmtId="0" fontId="15" fillId="5" borderId="27" xfId="4" applyFont="1" applyFill="1" applyBorder="1" applyAlignment="1" applyProtection="1">
      <alignment horizontal="left" vertical="top" wrapText="1"/>
      <protection locked="0"/>
    </xf>
    <xf numFmtId="0" fontId="14" fillId="0" borderId="10" xfId="3" applyFont="1" applyBorder="1" applyAlignment="1" applyProtection="1">
      <alignment horizontal="left" vertical="top" wrapText="1"/>
      <protection locked="0"/>
    </xf>
    <xf numFmtId="0" fontId="14" fillId="0" borderId="11" xfId="3" applyFont="1" applyBorder="1" applyAlignment="1" applyProtection="1">
      <alignment horizontal="left" vertical="top" wrapText="1"/>
      <protection locked="0"/>
    </xf>
    <xf numFmtId="0" fontId="13" fillId="2" borderId="1" xfId="3" applyFont="1" applyFill="1" applyBorder="1" applyAlignment="1">
      <alignment horizontal="center" vertical="center" wrapText="1"/>
    </xf>
    <xf numFmtId="0" fontId="13" fillId="2" borderId="2" xfId="3" applyFont="1" applyFill="1" applyBorder="1" applyAlignment="1">
      <alignment horizontal="center" vertical="center" wrapText="1"/>
    </xf>
    <xf numFmtId="0" fontId="13" fillId="2" borderId="4" xfId="3" applyFont="1" applyFill="1" applyBorder="1" applyAlignment="1">
      <alignment horizontal="center" vertical="center" wrapText="1"/>
    </xf>
    <xf numFmtId="0" fontId="13" fillId="2" borderId="5" xfId="3" applyFont="1" applyFill="1" applyBorder="1" applyAlignment="1">
      <alignment horizontal="center" vertical="center" wrapText="1"/>
    </xf>
    <xf numFmtId="0" fontId="13" fillId="2" borderId="8" xfId="3" applyFont="1" applyFill="1" applyBorder="1" applyAlignment="1">
      <alignment horizontal="center" vertical="center" wrapText="1"/>
    </xf>
    <xf numFmtId="0" fontId="13" fillId="2" borderId="9"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11" fillId="2" borderId="39" xfId="3" applyFont="1" applyFill="1" applyBorder="1" applyAlignment="1">
      <alignment horizontal="center" vertical="center" wrapText="1"/>
    </xf>
    <xf numFmtId="0" fontId="11" fillId="2" borderId="40" xfId="3" applyFont="1" applyFill="1" applyBorder="1" applyAlignment="1">
      <alignment horizontal="center" vertical="center" wrapText="1"/>
    </xf>
    <xf numFmtId="0" fontId="11" fillId="2" borderId="41" xfId="3" applyFont="1" applyFill="1" applyBorder="1" applyAlignment="1">
      <alignment horizontal="center" vertical="center" wrapText="1"/>
    </xf>
    <xf numFmtId="0" fontId="11" fillId="2" borderId="20" xfId="3" applyFont="1" applyFill="1" applyBorder="1" applyAlignment="1">
      <alignment horizontal="center" vertical="center" wrapText="1"/>
    </xf>
    <xf numFmtId="0" fontId="11" fillId="2" borderId="21" xfId="3" applyFont="1" applyFill="1" applyBorder="1" applyAlignment="1">
      <alignment horizontal="center" vertical="center" wrapText="1"/>
    </xf>
    <xf numFmtId="0" fontId="11" fillId="2" borderId="42" xfId="3" applyFont="1" applyFill="1" applyBorder="1" applyAlignment="1">
      <alignment horizontal="center" vertical="center" wrapText="1"/>
    </xf>
    <xf numFmtId="0" fontId="15" fillId="5" borderId="1" xfId="4" applyFont="1" applyFill="1" applyBorder="1" applyAlignment="1">
      <alignment horizontal="left" vertical="center" wrapText="1"/>
    </xf>
    <xf numFmtId="0" fontId="15" fillId="5" borderId="2" xfId="4" applyFont="1" applyFill="1" applyBorder="1" applyAlignment="1">
      <alignment horizontal="left" vertical="center" wrapText="1"/>
    </xf>
    <xf numFmtId="0" fontId="27" fillId="5" borderId="3" xfId="4" applyFont="1" applyFill="1" applyBorder="1" applyAlignment="1" applyProtection="1">
      <alignment horizontal="center" vertical="center" wrapText="1"/>
      <protection locked="0"/>
    </xf>
    <xf numFmtId="0" fontId="27" fillId="5" borderId="14" xfId="4" applyFont="1" applyFill="1" applyBorder="1" applyAlignment="1" applyProtection="1">
      <alignment horizontal="center" vertical="center" wrapText="1"/>
      <protection locked="0"/>
    </xf>
    <xf numFmtId="0" fontId="27" fillId="5" borderId="45" xfId="4" applyFont="1" applyFill="1" applyBorder="1" applyAlignment="1" applyProtection="1">
      <alignment horizontal="center" vertical="center" wrapText="1"/>
      <protection locked="0"/>
    </xf>
    <xf numFmtId="0" fontId="36" fillId="0" borderId="2" xfId="3" applyFont="1" applyBorder="1" applyAlignment="1">
      <alignment horizontal="center" vertical="center" wrapText="1"/>
    </xf>
    <xf numFmtId="0" fontId="36" fillId="0" borderId="29" xfId="3" applyFont="1" applyBorder="1" applyAlignment="1">
      <alignment horizontal="center" vertical="center" wrapText="1"/>
    </xf>
    <xf numFmtId="0" fontId="15" fillId="5" borderId="4" xfId="4" applyFont="1" applyFill="1" applyBorder="1" applyAlignment="1">
      <alignment horizontal="left" vertical="center" wrapText="1"/>
    </xf>
    <xf numFmtId="0" fontId="15" fillId="5" borderId="5" xfId="4" applyFont="1" applyFill="1" applyBorder="1" applyAlignment="1">
      <alignment horizontal="left" vertical="center" wrapText="1"/>
    </xf>
    <xf numFmtId="0" fontId="24" fillId="5" borderId="6" xfId="4" applyFont="1" applyFill="1" applyBorder="1" applyAlignment="1" applyProtection="1">
      <alignment horizontal="center" vertical="center" wrapText="1"/>
      <protection locked="0"/>
    </xf>
    <xf numFmtId="0" fontId="24" fillId="5" borderId="17" xfId="4" applyFont="1" applyFill="1" applyBorder="1" applyAlignment="1" applyProtection="1">
      <alignment horizontal="center" vertical="center" wrapText="1"/>
      <protection locked="0"/>
    </xf>
    <xf numFmtId="0" fontId="24" fillId="5" borderId="7" xfId="4" applyFont="1" applyFill="1" applyBorder="1" applyAlignment="1" applyProtection="1">
      <alignment horizontal="center" vertical="center" wrapText="1"/>
      <protection locked="0"/>
    </xf>
    <xf numFmtId="0" fontId="36" fillId="0" borderId="5" xfId="3" applyFont="1" applyBorder="1" applyAlignment="1">
      <alignment horizontal="center" vertical="center" wrapText="1"/>
    </xf>
    <xf numFmtId="0" fontId="36" fillId="0" borderId="25" xfId="3" applyFont="1" applyBorder="1" applyAlignment="1">
      <alignment horizontal="center" vertical="center" wrapText="1"/>
    </xf>
    <xf numFmtId="0" fontId="37" fillId="0" borderId="36" xfId="3" applyFont="1" applyBorder="1" applyAlignment="1">
      <alignment horizontal="center" vertical="center" wrapText="1"/>
    </xf>
    <xf numFmtId="0" fontId="37" fillId="0" borderId="34" xfId="3" applyFont="1" applyBorder="1" applyAlignment="1">
      <alignment horizontal="center" vertical="center" wrapText="1"/>
    </xf>
    <xf numFmtId="0" fontId="37" fillId="0" borderId="35" xfId="3" applyFont="1" applyBorder="1" applyAlignment="1">
      <alignment horizontal="center" vertical="center" wrapText="1"/>
    </xf>
    <xf numFmtId="0" fontId="14" fillId="0" borderId="19" xfId="3" applyFont="1" applyBorder="1" applyAlignment="1">
      <alignment horizontal="center" vertical="top" wrapText="1"/>
    </xf>
    <xf numFmtId="0" fontId="14" fillId="0" borderId="21" xfId="3" applyFont="1" applyBorder="1" applyAlignment="1">
      <alignment horizontal="center" vertical="top" wrapText="1"/>
    </xf>
    <xf numFmtId="0" fontId="14" fillId="0" borderId="22" xfId="3" applyFont="1" applyBorder="1" applyAlignment="1">
      <alignment horizontal="center" vertical="top" wrapText="1"/>
    </xf>
    <xf numFmtId="0" fontId="17" fillId="3" borderId="46" xfId="4" applyFont="1" applyFill="1" applyBorder="1" applyAlignment="1">
      <alignment horizontal="center" vertical="center" wrapText="1"/>
    </xf>
    <xf numFmtId="0" fontId="17" fillId="3" borderId="47" xfId="4" applyFont="1" applyFill="1" applyBorder="1" applyAlignment="1">
      <alignment horizontal="center" vertical="center" wrapText="1"/>
    </xf>
    <xf numFmtId="0" fontId="17" fillId="3" borderId="48" xfId="4" applyFont="1" applyFill="1" applyBorder="1" applyAlignment="1">
      <alignment horizontal="center" vertical="center" wrapText="1"/>
    </xf>
    <xf numFmtId="0" fontId="18" fillId="4" borderId="12" xfId="3" applyFont="1" applyFill="1" applyBorder="1" applyAlignment="1">
      <alignment horizontal="left" vertical="center" wrapText="1"/>
    </xf>
    <xf numFmtId="0" fontId="18" fillId="4" borderId="13" xfId="3" applyFont="1" applyFill="1" applyBorder="1" applyAlignment="1">
      <alignment horizontal="left" vertical="center" wrapText="1"/>
    </xf>
    <xf numFmtId="0" fontId="18" fillId="0" borderId="43" xfId="3" applyFont="1" applyFill="1" applyBorder="1" applyAlignment="1" applyProtection="1">
      <alignment horizontal="center" vertical="center" wrapText="1"/>
      <protection locked="0"/>
    </xf>
    <xf numFmtId="0" fontId="18" fillId="0" borderId="13" xfId="3" applyFont="1" applyFill="1" applyBorder="1" applyAlignment="1" applyProtection="1">
      <alignment horizontal="center" vertical="center" wrapText="1"/>
      <protection locked="0"/>
    </xf>
    <xf numFmtId="0" fontId="18" fillId="0" borderId="44" xfId="3" applyFont="1" applyFill="1" applyBorder="1" applyAlignment="1" applyProtection="1">
      <alignment horizontal="center" vertical="center" wrapText="1"/>
      <protection locked="0"/>
    </xf>
    <xf numFmtId="0" fontId="18" fillId="0" borderId="3" xfId="3" applyFont="1" applyFill="1" applyBorder="1" applyAlignment="1" applyProtection="1">
      <alignment horizontal="center" vertical="center" wrapText="1"/>
      <protection locked="0"/>
    </xf>
    <xf numFmtId="0" fontId="18" fillId="0" borderId="15" xfId="3" applyFont="1" applyFill="1" applyBorder="1" applyAlignment="1" applyProtection="1">
      <alignment horizontal="center" vertical="center" wrapText="1"/>
      <protection locked="0"/>
    </xf>
    <xf numFmtId="0" fontId="18" fillId="4" borderId="16" xfId="3" applyFont="1" applyFill="1" applyBorder="1" applyAlignment="1">
      <alignment horizontal="left" vertical="center" wrapText="1"/>
    </xf>
    <xf numFmtId="0" fontId="18" fillId="4" borderId="17" xfId="3" applyFont="1" applyFill="1" applyBorder="1" applyAlignment="1">
      <alignment horizontal="left" vertical="center" wrapText="1"/>
    </xf>
    <xf numFmtId="0" fontId="18" fillId="0" borderId="6" xfId="3" applyFont="1" applyFill="1" applyBorder="1" applyAlignment="1" applyProtection="1">
      <alignment horizontal="center" vertical="center" wrapText="1"/>
      <protection locked="0"/>
    </xf>
    <xf numFmtId="0" fontId="18" fillId="0" borderId="17" xfId="3" applyFont="1" applyFill="1" applyBorder="1" applyAlignment="1" applyProtection="1">
      <alignment horizontal="center" vertical="center" wrapText="1"/>
      <protection locked="0"/>
    </xf>
    <xf numFmtId="0" fontId="18" fillId="0" borderId="18" xfId="3" applyFont="1" applyFill="1" applyBorder="1" applyAlignment="1" applyProtection="1">
      <alignment horizontal="center" vertical="center" wrapText="1"/>
      <protection locked="0"/>
    </xf>
    <xf numFmtId="0" fontId="7" fillId="0" borderId="6" xfId="5" applyFill="1" applyBorder="1" applyAlignment="1" applyProtection="1">
      <alignment horizontal="center" vertical="center" wrapText="1"/>
      <protection locked="0"/>
    </xf>
    <xf numFmtId="0" fontId="20" fillId="0" borderId="17" xfId="5" applyFont="1" applyFill="1" applyBorder="1" applyAlignment="1" applyProtection="1">
      <alignment horizontal="center" vertical="center" wrapText="1"/>
      <protection locked="0"/>
    </xf>
    <xf numFmtId="0" fontId="20" fillId="0" borderId="7" xfId="5" applyFont="1" applyFill="1" applyBorder="1" applyAlignment="1" applyProtection="1">
      <alignment horizontal="center" vertical="center" wrapText="1"/>
      <protection locked="0"/>
    </xf>
    <xf numFmtId="0" fontId="21" fillId="0" borderId="6" xfId="3" applyFont="1" applyFill="1" applyBorder="1" applyAlignment="1" applyProtection="1">
      <alignment horizontal="center" vertical="center" wrapText="1"/>
      <protection locked="0"/>
    </xf>
    <xf numFmtId="0" fontId="21" fillId="0" borderId="17" xfId="3" applyFont="1" applyFill="1" applyBorder="1" applyAlignment="1" applyProtection="1">
      <alignment horizontal="center" vertical="center" wrapText="1"/>
      <protection locked="0"/>
    </xf>
    <xf numFmtId="0" fontId="21" fillId="0" borderId="7" xfId="3" applyFont="1" applyFill="1" applyBorder="1" applyAlignment="1" applyProtection="1">
      <alignment horizontal="center" vertical="center" wrapText="1"/>
      <protection locked="0"/>
    </xf>
    <xf numFmtId="0" fontId="18" fillId="4" borderId="26" xfId="3" applyFont="1" applyFill="1" applyBorder="1" applyAlignment="1">
      <alignment horizontal="left" vertical="center" wrapText="1"/>
    </xf>
    <xf numFmtId="0" fontId="18" fillId="4" borderId="31" xfId="3" applyFont="1" applyFill="1" applyBorder="1" applyAlignment="1">
      <alignment horizontal="left" vertical="center" wrapText="1"/>
    </xf>
    <xf numFmtId="0" fontId="18" fillId="0" borderId="10" xfId="3" applyFont="1" applyFill="1" applyBorder="1" applyAlignment="1" applyProtection="1">
      <alignment horizontal="center" vertical="center" wrapText="1"/>
      <protection locked="0"/>
    </xf>
    <xf numFmtId="0" fontId="18" fillId="0" borderId="31" xfId="3" applyFont="1" applyFill="1" applyBorder="1" applyAlignment="1" applyProtection="1">
      <alignment horizontal="center" vertical="center" wrapText="1"/>
      <protection locked="0"/>
    </xf>
    <xf numFmtId="0" fontId="18" fillId="0" borderId="11" xfId="3" applyFont="1" applyFill="1" applyBorder="1" applyAlignment="1" applyProtection="1">
      <alignment horizontal="center" vertical="center" wrapText="1"/>
      <protection locked="0"/>
    </xf>
    <xf numFmtId="0" fontId="22" fillId="3" borderId="46" xfId="4" applyFont="1" applyFill="1" applyBorder="1" applyAlignment="1">
      <alignment horizontal="center" vertical="center" wrapText="1"/>
    </xf>
    <xf numFmtId="0" fontId="22" fillId="3" borderId="47" xfId="4" applyFont="1" applyFill="1" applyBorder="1" applyAlignment="1">
      <alignment horizontal="center" vertical="center" wrapText="1"/>
    </xf>
    <xf numFmtId="0" fontId="22" fillId="3" borderId="48" xfId="4" applyFont="1" applyFill="1" applyBorder="1" applyAlignment="1">
      <alignment horizontal="center" vertical="center" wrapText="1"/>
    </xf>
    <xf numFmtId="14" fontId="24" fillId="2" borderId="34" xfId="0" applyNumberFormat="1" applyFont="1" applyFill="1" applyBorder="1" applyAlignment="1" applyProtection="1">
      <alignment horizontal="justify" vertical="center" wrapText="1"/>
      <protection locked="0"/>
    </xf>
    <xf numFmtId="14" fontId="24" fillId="2" borderId="35" xfId="0" applyNumberFormat="1" applyFont="1" applyFill="1" applyBorder="1" applyAlignment="1" applyProtection="1">
      <alignment horizontal="justify" vertical="center" wrapText="1"/>
      <protection locked="0"/>
    </xf>
    <xf numFmtId="14" fontId="24" fillId="2" borderId="21" xfId="0" applyNumberFormat="1" applyFont="1" applyFill="1" applyBorder="1" applyAlignment="1" applyProtection="1">
      <alignment horizontal="justify" vertical="center" wrapText="1"/>
      <protection locked="0"/>
    </xf>
    <xf numFmtId="14" fontId="24" fillId="2" borderId="22" xfId="0" applyNumberFormat="1" applyFont="1" applyFill="1" applyBorder="1" applyAlignment="1" applyProtection="1">
      <alignment horizontal="justify" vertical="center" wrapText="1"/>
      <protection locked="0"/>
    </xf>
    <xf numFmtId="0" fontId="23" fillId="6" borderId="1" xfId="0" applyNumberFormat="1" applyFont="1" applyFill="1" applyBorder="1" applyAlignment="1" applyProtection="1">
      <alignment horizontal="center" vertical="center" wrapText="1"/>
      <protection locked="0"/>
    </xf>
    <xf numFmtId="0" fontId="23" fillId="6" borderId="2" xfId="0" applyNumberFormat="1" applyFont="1" applyFill="1" applyBorder="1" applyAlignment="1" applyProtection="1">
      <alignment horizontal="center" vertical="center" wrapText="1"/>
      <protection locked="0"/>
    </xf>
    <xf numFmtId="0" fontId="24" fillId="2" borderId="26" xfId="0" applyNumberFormat="1" applyFont="1" applyFill="1" applyBorder="1" applyAlignment="1" applyProtection="1">
      <alignment horizontal="center" vertical="center" wrapText="1"/>
      <protection locked="0"/>
    </xf>
    <xf numFmtId="0" fontId="24" fillId="2" borderId="27" xfId="0" applyNumberFormat="1" applyFont="1" applyFill="1" applyBorder="1" applyAlignment="1" applyProtection="1">
      <alignment horizontal="center" vertical="center" wrapText="1"/>
      <protection locked="0"/>
    </xf>
    <xf numFmtId="0" fontId="23" fillId="6" borderId="29" xfId="0" applyNumberFormat="1" applyFont="1" applyFill="1" applyBorder="1" applyAlignment="1" applyProtection="1">
      <alignment horizontal="center" vertical="center" wrapText="1"/>
      <protection locked="0"/>
    </xf>
    <xf numFmtId="0" fontId="23" fillId="6" borderId="58" xfId="0" applyNumberFormat="1" applyFont="1" applyFill="1" applyBorder="1" applyAlignment="1" applyProtection="1">
      <alignment horizontal="center" vertical="center" wrapText="1"/>
      <protection locked="0"/>
    </xf>
    <xf numFmtId="0" fontId="23" fillId="6" borderId="59" xfId="0" applyNumberFormat="1" applyFont="1" applyFill="1" applyBorder="1" applyAlignment="1" applyProtection="1">
      <alignment horizontal="center" vertical="center" wrapText="1"/>
      <protection locked="0"/>
    </xf>
    <xf numFmtId="0" fontId="23" fillId="6" borderId="60" xfId="0" applyNumberFormat="1" applyFont="1" applyFill="1" applyBorder="1" applyAlignment="1" applyProtection="1">
      <alignment horizontal="center" vertical="center" wrapText="1"/>
      <protection locked="0"/>
    </xf>
    <xf numFmtId="0" fontId="23" fillId="6" borderId="61" xfId="0" applyNumberFormat="1" applyFont="1" applyFill="1" applyBorder="1" applyAlignment="1" applyProtection="1">
      <alignment horizontal="center" vertical="center" wrapText="1"/>
      <protection locked="0"/>
    </xf>
    <xf numFmtId="3" fontId="5" fillId="6" borderId="45" xfId="0" applyNumberFormat="1" applyFont="1" applyFill="1" applyBorder="1" applyAlignment="1" applyProtection="1">
      <alignment horizontal="center" vertical="center" wrapText="1"/>
      <protection locked="0"/>
    </xf>
    <xf numFmtId="3" fontId="5" fillId="6" borderId="24" xfId="0" applyNumberFormat="1" applyFont="1" applyFill="1" applyBorder="1" applyAlignment="1" applyProtection="1">
      <alignment horizontal="center" vertical="center" wrapText="1"/>
      <protection locked="0"/>
    </xf>
    <xf numFmtId="3" fontId="5" fillId="6" borderId="63" xfId="0" applyNumberFormat="1" applyFont="1" applyFill="1" applyBorder="1" applyAlignment="1" applyProtection="1">
      <alignment horizontal="center" vertical="center" wrapText="1"/>
      <protection locked="0"/>
    </xf>
    <xf numFmtId="0" fontId="5" fillId="6" borderId="17" xfId="0" applyNumberFormat="1" applyFont="1" applyFill="1" applyBorder="1" applyAlignment="1" applyProtection="1">
      <alignment horizontal="center" vertical="center" wrapText="1"/>
      <protection locked="0"/>
    </xf>
    <xf numFmtId="164" fontId="24" fillId="2" borderId="15" xfId="12" applyFont="1" applyFill="1" applyBorder="1" applyAlignment="1" applyProtection="1">
      <alignment horizontal="center" vertical="center" wrapText="1"/>
    </xf>
    <xf numFmtId="164" fontId="24" fillId="2" borderId="18" xfId="12" applyFont="1" applyFill="1" applyBorder="1" applyAlignment="1" applyProtection="1">
      <alignment horizontal="center" vertical="center" wrapText="1"/>
    </xf>
    <xf numFmtId="164" fontId="24" fillId="2" borderId="27" xfId="12" applyFont="1" applyFill="1" applyBorder="1" applyAlignment="1" applyProtection="1">
      <alignment horizontal="center" vertical="center" wrapText="1"/>
    </xf>
    <xf numFmtId="164" fontId="24" fillId="2" borderId="2" xfId="12" applyFont="1" applyFill="1" applyBorder="1" applyAlignment="1" applyProtection="1">
      <alignment horizontal="center" vertical="center" wrapText="1"/>
    </xf>
    <xf numFmtId="164" fontId="24" fillId="2" borderId="5" xfId="12" applyFont="1" applyFill="1" applyBorder="1" applyAlignment="1" applyProtection="1">
      <alignment horizontal="center" vertical="center" wrapText="1"/>
    </xf>
    <xf numFmtId="164" fontId="24" fillId="2" borderId="9" xfId="12" applyFont="1" applyFill="1" applyBorder="1" applyAlignment="1" applyProtection="1">
      <alignment horizontal="center" vertical="center" wrapText="1"/>
    </xf>
    <xf numFmtId="164" fontId="24" fillId="2" borderId="55" xfId="12" applyFont="1" applyFill="1" applyBorder="1" applyAlignment="1" applyProtection="1">
      <alignment horizontal="center" vertical="center" wrapText="1"/>
      <protection locked="0"/>
    </xf>
    <xf numFmtId="164" fontId="24" fillId="2" borderId="56" xfId="12" applyFont="1" applyFill="1" applyBorder="1" applyAlignment="1" applyProtection="1">
      <alignment horizontal="center" vertical="center" wrapText="1"/>
      <protection locked="0"/>
    </xf>
    <xf numFmtId="164" fontId="27" fillId="2" borderId="29" xfId="12" applyFont="1" applyFill="1" applyBorder="1" applyAlignment="1" applyProtection="1">
      <alignment horizontal="center" vertical="center" wrapText="1"/>
    </xf>
    <xf numFmtId="164" fontId="27" fillId="2" borderId="25" xfId="12" applyFont="1" applyFill="1" applyBorder="1" applyAlignment="1" applyProtection="1">
      <alignment horizontal="center" vertical="center" wrapText="1"/>
    </xf>
    <xf numFmtId="164" fontId="27" fillId="2" borderId="30" xfId="12" applyFont="1" applyFill="1" applyBorder="1" applyAlignment="1" applyProtection="1">
      <alignment horizontal="center" vertical="center" wrapText="1"/>
    </xf>
    <xf numFmtId="0" fontId="23" fillId="2" borderId="23" xfId="0" applyNumberFormat="1" applyFont="1" applyFill="1" applyBorder="1" applyAlignment="1" applyProtection="1">
      <alignment horizontal="left" vertical="center" wrapText="1"/>
      <protection locked="0"/>
    </xf>
    <xf numFmtId="0" fontId="23" fillId="2" borderId="0" xfId="0" applyNumberFormat="1" applyFont="1" applyFill="1" applyBorder="1" applyAlignment="1" applyProtection="1">
      <alignment horizontal="left" vertical="center" wrapText="1"/>
      <protection locked="0"/>
    </xf>
    <xf numFmtId="0" fontId="26" fillId="2" borderId="23" xfId="0" applyNumberFormat="1" applyFont="1" applyFill="1" applyBorder="1" applyAlignment="1" applyProtection="1">
      <alignment horizontal="left" vertical="center" wrapText="1"/>
      <protection locked="0"/>
    </xf>
    <xf numFmtId="0" fontId="26" fillId="2" borderId="0" xfId="0" applyNumberFormat="1" applyFont="1" applyFill="1" applyBorder="1" applyAlignment="1" applyProtection="1">
      <alignment horizontal="left" vertical="center" wrapText="1"/>
      <protection locked="0"/>
    </xf>
    <xf numFmtId="0" fontId="4" fillId="2" borderId="19" xfId="0" applyNumberFormat="1" applyFont="1" applyFill="1" applyBorder="1" applyAlignment="1" applyProtection="1">
      <alignment horizontal="left" vertical="center" wrapText="1"/>
      <protection locked="0"/>
    </xf>
    <xf numFmtId="0" fontId="4" fillId="2" borderId="21" xfId="0" applyNumberFormat="1" applyFont="1" applyFill="1" applyBorder="1" applyAlignment="1" applyProtection="1">
      <alignment horizontal="left" vertical="center" wrapText="1"/>
      <protection locked="0"/>
    </xf>
    <xf numFmtId="0" fontId="32" fillId="7" borderId="1" xfId="2" applyFont="1" applyFill="1" applyBorder="1" applyAlignment="1" applyProtection="1">
      <alignment horizontal="center" vertical="center" wrapText="1"/>
      <protection locked="0"/>
    </xf>
    <xf numFmtId="0" fontId="32" fillId="7" borderId="2" xfId="2" applyFont="1" applyFill="1" applyBorder="1" applyAlignment="1" applyProtection="1">
      <alignment horizontal="center" vertical="center" wrapText="1"/>
      <protection locked="0"/>
    </xf>
    <xf numFmtId="0" fontId="32" fillId="7" borderId="8" xfId="2" applyFont="1" applyFill="1" applyBorder="1" applyAlignment="1" applyProtection="1">
      <alignment horizontal="center" vertical="center" wrapText="1"/>
      <protection locked="0"/>
    </xf>
    <xf numFmtId="0" fontId="32" fillId="7" borderId="9" xfId="2" applyFont="1" applyFill="1" applyBorder="1" applyAlignment="1" applyProtection="1">
      <alignment horizontal="center" vertical="center" wrapText="1"/>
      <protection locked="0"/>
    </xf>
    <xf numFmtId="1" fontId="34" fillId="7" borderId="65" xfId="2" applyNumberFormat="1" applyFont="1" applyFill="1" applyBorder="1" applyAlignment="1" applyProtection="1">
      <alignment horizontal="center" vertical="center" wrapText="1"/>
      <protection locked="0"/>
    </xf>
    <xf numFmtId="1" fontId="34" fillId="7" borderId="15" xfId="2" applyNumberFormat="1" applyFont="1" applyFill="1" applyBorder="1" applyAlignment="1" applyProtection="1">
      <alignment horizontal="center" vertical="center" wrapText="1"/>
      <protection locked="0"/>
    </xf>
    <xf numFmtId="0" fontId="32" fillId="5" borderId="3" xfId="2" applyFont="1" applyFill="1" applyBorder="1" applyAlignment="1" applyProtection="1">
      <alignment horizontal="center" vertical="center" wrapText="1"/>
      <protection locked="0"/>
    </xf>
    <xf numFmtId="0" fontId="32" fillId="5" borderId="15" xfId="2" applyFont="1" applyFill="1" applyBorder="1" applyAlignment="1" applyProtection="1">
      <alignment horizontal="center" vertical="center" wrapText="1"/>
      <protection locked="0"/>
    </xf>
    <xf numFmtId="0" fontId="34" fillId="5" borderId="10" xfId="2" applyFont="1" applyFill="1" applyBorder="1" applyAlignment="1" applyProtection="1">
      <alignment horizontal="center" vertical="center" wrapText="1"/>
      <protection locked="0"/>
    </xf>
    <xf numFmtId="0" fontId="34" fillId="5" borderId="31" xfId="2" applyFont="1" applyFill="1" applyBorder="1" applyAlignment="1" applyProtection="1">
      <alignment horizontal="center" vertical="center" wrapText="1"/>
      <protection locked="0"/>
    </xf>
    <xf numFmtId="0" fontId="34" fillId="5" borderId="11" xfId="2" applyFont="1" applyFill="1" applyBorder="1" applyAlignment="1" applyProtection="1">
      <alignment horizontal="center" vertical="center" wrapText="1"/>
      <protection locked="0"/>
    </xf>
    <xf numFmtId="0" fontId="33" fillId="5" borderId="23" xfId="3" applyFont="1" applyFill="1" applyBorder="1" applyAlignment="1">
      <alignment horizontal="center" vertical="center" wrapText="1"/>
    </xf>
    <xf numFmtId="0" fontId="33" fillId="5" borderId="0" xfId="3" applyFont="1" applyFill="1" applyBorder="1" applyAlignment="1">
      <alignment horizontal="center" vertical="center" wrapText="1"/>
    </xf>
    <xf numFmtId="0" fontId="33" fillId="5" borderId="24" xfId="3" applyFont="1" applyFill="1" applyBorder="1" applyAlignment="1">
      <alignment horizontal="center" vertical="center" wrapText="1"/>
    </xf>
    <xf numFmtId="1" fontId="32" fillId="3" borderId="32" xfId="3" applyNumberFormat="1" applyFont="1" applyFill="1" applyBorder="1" applyAlignment="1">
      <alignment horizontal="center" vertical="center" wrapText="1"/>
    </xf>
    <xf numFmtId="1" fontId="32" fillId="3" borderId="33" xfId="3" applyNumberFormat="1" applyFont="1" applyFill="1" applyBorder="1" applyAlignment="1">
      <alignment horizontal="center" vertical="center" wrapText="1"/>
    </xf>
    <xf numFmtId="1" fontId="32" fillId="5" borderId="23" xfId="3" applyNumberFormat="1" applyFont="1" applyFill="1" applyBorder="1" applyAlignment="1" applyProtection="1">
      <alignment horizontal="center" vertical="center" wrapText="1"/>
      <protection locked="0"/>
    </xf>
    <xf numFmtId="1" fontId="32" fillId="5" borderId="24" xfId="3" applyNumberFormat="1" applyFont="1" applyFill="1" applyBorder="1" applyAlignment="1" applyProtection="1">
      <alignment horizontal="center" vertical="center" wrapText="1"/>
      <protection locked="0"/>
    </xf>
    <xf numFmtId="1" fontId="32" fillId="5" borderId="19" xfId="3" applyNumberFormat="1" applyFont="1" applyFill="1" applyBorder="1" applyAlignment="1" applyProtection="1">
      <alignment horizontal="center" vertical="center" wrapText="1"/>
      <protection locked="0"/>
    </xf>
    <xf numFmtId="1" fontId="32" fillId="5" borderId="22" xfId="3" applyNumberFormat="1" applyFont="1" applyFill="1" applyBorder="1" applyAlignment="1" applyProtection="1">
      <alignment horizontal="center" vertical="center" wrapText="1"/>
      <protection locked="0"/>
    </xf>
    <xf numFmtId="1" fontId="34" fillId="5" borderId="23" xfId="3" applyNumberFormat="1" applyFont="1" applyFill="1" applyBorder="1" applyAlignment="1" applyProtection="1">
      <alignment horizontal="center" vertical="center" wrapText="1"/>
      <protection locked="0"/>
    </xf>
    <xf numFmtId="1" fontId="34" fillId="5" borderId="24" xfId="3" applyNumberFormat="1" applyFont="1" applyFill="1" applyBorder="1" applyAlignment="1" applyProtection="1">
      <alignment horizontal="center" vertical="center" wrapText="1"/>
      <protection locked="0"/>
    </xf>
    <xf numFmtId="1" fontId="34" fillId="5" borderId="19" xfId="3" applyNumberFormat="1" applyFont="1" applyFill="1" applyBorder="1" applyAlignment="1" applyProtection="1">
      <alignment horizontal="center" vertical="center" wrapText="1"/>
      <protection locked="0"/>
    </xf>
    <xf numFmtId="1" fontId="34" fillId="5" borderId="22" xfId="3" applyNumberFormat="1" applyFont="1" applyFill="1" applyBorder="1" applyAlignment="1" applyProtection="1">
      <alignment horizontal="center" vertical="center" wrapText="1"/>
      <protection locked="0"/>
    </xf>
    <xf numFmtId="1" fontId="32" fillId="5" borderId="0" xfId="3" applyNumberFormat="1" applyFont="1" applyFill="1" applyBorder="1" applyAlignment="1">
      <alignment horizontal="center" vertical="center" wrapText="1"/>
    </xf>
    <xf numFmtId="1" fontId="35" fillId="0" borderId="13" xfId="4" applyNumberFormat="1" applyFont="1" applyFill="1" applyBorder="1" applyAlignment="1" applyProtection="1">
      <alignment horizontal="left" vertical="center" wrapText="1"/>
      <protection locked="0"/>
    </xf>
    <xf numFmtId="0" fontId="1" fillId="0" borderId="13" xfId="0" applyFont="1" applyBorder="1" applyAlignment="1">
      <alignment horizontal="center" vertical="center" wrapText="1"/>
    </xf>
    <xf numFmtId="1" fontId="32" fillId="0" borderId="40" xfId="4" applyNumberFormat="1" applyFont="1" applyFill="1" applyBorder="1" applyAlignment="1" applyProtection="1">
      <alignment horizontal="center" vertical="center" wrapText="1"/>
      <protection locked="0"/>
    </xf>
    <xf numFmtId="0" fontId="6" fillId="0" borderId="52" xfId="3" applyFont="1" applyBorder="1" applyAlignment="1">
      <alignment horizontal="center" vertical="center" wrapText="1"/>
    </xf>
    <xf numFmtId="0" fontId="6" fillId="0" borderId="53" xfId="3" applyFont="1" applyBorder="1" applyAlignment="1">
      <alignment horizontal="center" vertical="center" wrapText="1"/>
    </xf>
    <xf numFmtId="0" fontId="6" fillId="0" borderId="54" xfId="3" applyFont="1" applyBorder="1" applyAlignment="1">
      <alignment horizontal="center" vertical="center" wrapText="1"/>
    </xf>
  </cellXfs>
  <cellStyles count="15">
    <cellStyle name="Hipervínculo" xfId="5" builtinId="8"/>
    <cellStyle name="Hipervínculo 2 2" xfId="11"/>
    <cellStyle name="Millares" xfId="1" builtinId="3"/>
    <cellStyle name="Millares 2" xfId="13"/>
    <cellStyle name="Moneda [0]" xfId="12" builtinId="7"/>
    <cellStyle name="Moneda [0] 2" xfId="14"/>
    <cellStyle name="Moneda 2" xfId="8"/>
    <cellStyle name="Moneda 2 2" xfId="9"/>
    <cellStyle name="Normal" xfId="0" builtinId="0"/>
    <cellStyle name="Normal 2" xfId="2"/>
    <cellStyle name="Normal 2 2" xfId="10"/>
    <cellStyle name="Normal 2 2 4 2" xfId="4"/>
    <cellStyle name="Normal 2 2 9" xfId="3"/>
    <cellStyle name="Normal 3 4" xfId="7"/>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97708</xdr:colOff>
      <xdr:row>0</xdr:row>
      <xdr:rowOff>75900</xdr:rowOff>
    </xdr:from>
    <xdr:to>
      <xdr:col>1</xdr:col>
      <xdr:colOff>234747</xdr:colOff>
      <xdr:row>3</xdr:row>
      <xdr:rowOff>51222</xdr:rowOff>
    </xdr:to>
    <xdr:pic>
      <xdr:nvPicPr>
        <xdr:cNvPr id="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08" y="75900"/>
          <a:ext cx="1280039" cy="5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fe%20Logistica/Downloads/Formato%20de%20Requerimientos%20VCTI%20-%202018%20a.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Horas%20de%20investigacion%20Martha%20Losa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roveedores"/>
      <sheetName val="Requerimiento"/>
      <sheetName val="Cuadro de aprobación"/>
      <sheetName val="Cuadro de aprobación Inscripci"/>
      <sheetName val="Cuadro de aprobación Servi tec"/>
      <sheetName val="Cuadro de aprobación tiquetes "/>
      <sheetName val="Viaticos ( intern y nac)"/>
      <sheetName val=" salidas de campo"/>
      <sheetName val="contrato civil y servicios prof"/>
      <sheetName val="cotizaciones "/>
    </sheetNames>
    <sheetDataSet>
      <sheetData sheetId="0">
        <row r="1">
          <cell r="B1" t="str">
            <v>Código</v>
          </cell>
          <cell r="C1" t="str">
            <v xml:space="preserve">TÍTULO DEL PROYECTO </v>
          </cell>
          <cell r="D1" t="str">
            <v>Facultad</v>
          </cell>
          <cell r="E1" t="str">
            <v>Investigador Principal</v>
          </cell>
          <cell r="F1" t="str">
            <v>Cedula</v>
          </cell>
          <cell r="G1" t="str">
            <v>Numero de celular</v>
          </cell>
          <cell r="H1" t="str">
            <v>correo electronico</v>
          </cell>
          <cell r="I1" t="str">
            <v>Sede Investigador principal</v>
          </cell>
          <cell r="J1" t="str">
            <v>TIPO DE CONVOCATORIA</v>
          </cell>
        </row>
        <row r="2">
          <cell r="B2">
            <v>20141110</v>
          </cell>
          <cell r="C2" t="str">
            <v>Evaluación y análisis del potencial energético renovable de las energías eólica y solar en 10 sedes de la Universidad Antonio Nariño</v>
          </cell>
          <cell r="D2" t="str">
            <v>Ing. Mecánica</v>
          </cell>
          <cell r="E2" t="str">
            <v xml:space="preserve">Fabián Mauricio León Vargas </v>
          </cell>
          <cell r="F2" t="str">
            <v> 91536037</v>
          </cell>
          <cell r="G2">
            <v>3156050080</v>
          </cell>
          <cell r="H2" t="str">
            <v>fabianleon@uan.edu.co</v>
          </cell>
          <cell r="I2" t="str">
            <v>Bogotá</v>
          </cell>
          <cell r="J2" t="str">
            <v>UAN</v>
          </cell>
        </row>
        <row r="3">
          <cell r="B3">
            <v>2015006</v>
          </cell>
          <cell r="C3" t="str">
            <v>Incidencia del pensamiento visual en el proceso de enseñanza aprendizaje de la matemática</v>
          </cell>
          <cell r="D3" t="str">
            <v>CICBA</v>
          </cell>
          <cell r="E3" t="str">
            <v xml:space="preserve">Osvaldo Rojas Velázquez </v>
          </cell>
          <cell r="F3" t="str">
            <v>C.E. 418527</v>
          </cell>
          <cell r="G3">
            <v>3118211326</v>
          </cell>
          <cell r="H3" t="str">
            <v>orojasv69@uan.edu.co</v>
          </cell>
          <cell r="I3" t="str">
            <v>Bogotá</v>
          </cell>
          <cell r="J3" t="str">
            <v>UAN</v>
          </cell>
        </row>
        <row r="4">
          <cell r="B4">
            <v>2015007</v>
          </cell>
          <cell r="C4" t="str">
            <v xml:space="preserve"> Caracterización del pensamiento geométrico elemental involucrado en la solución de problemas de medición de área y de geometría combinatoria e informada por su evolución e historia</v>
          </cell>
          <cell r="D4" t="str">
            <v>CICBA</v>
          </cell>
          <cell r="E4" t="str">
            <v xml:space="preserve">Mary Falk de Losada </v>
          </cell>
          <cell r="F4" t="str">
            <v>C.E. 141966</v>
          </cell>
          <cell r="G4">
            <v>3102332320</v>
          </cell>
          <cell r="H4" t="str">
            <v xml:space="preserve">mariadelosada@gmail.com </v>
          </cell>
          <cell r="I4" t="str">
            <v>Bogotá</v>
          </cell>
          <cell r="J4" t="str">
            <v>UAN</v>
          </cell>
        </row>
        <row r="5">
          <cell r="B5">
            <v>2015010</v>
          </cell>
          <cell r="C5" t="str">
            <v>Efectividad clínica del plasma rico en fibrina en el manejo de recesiones gingivales</v>
          </cell>
          <cell r="D5" t="str">
            <v>Odontología</v>
          </cell>
          <cell r="E5" t="str">
            <v>David Alexander Gutiérrez Ramírez 3102157320</v>
          </cell>
          <cell r="F5">
            <v>79745840</v>
          </cell>
          <cell r="G5">
            <v>3102157320</v>
          </cell>
          <cell r="H5" t="str">
            <v>davigutierrez@uan.edu.co</v>
          </cell>
          <cell r="I5" t="str">
            <v>POPAYÁN - ALTO CAUCA</v>
          </cell>
          <cell r="J5" t="str">
            <v>UAN</v>
          </cell>
        </row>
        <row r="6">
          <cell r="B6">
            <v>2015041</v>
          </cell>
          <cell r="C6" t="str">
            <v>Modelamiento y simulación de un trombo por medio del método de lattice-Boltzmann</v>
          </cell>
          <cell r="D6" t="str">
            <v>Ciencias Básicas</v>
          </cell>
          <cell r="E6" t="str">
            <v xml:space="preserve">Gustavo Adolfo Orozco Alvarado </v>
          </cell>
          <cell r="F6">
            <v>79952029</v>
          </cell>
          <cell r="G6">
            <v>3045223898</v>
          </cell>
          <cell r="H6" t="str">
            <v>gustavo.orozco@uan.edu.co</v>
          </cell>
          <cell r="I6" t="str">
            <v>Bogotá</v>
          </cell>
          <cell r="J6" t="str">
            <v>UAN</v>
          </cell>
        </row>
        <row r="7">
          <cell r="B7">
            <v>2015051</v>
          </cell>
          <cell r="C7" t="str">
            <v>Diseño y Validación de un instrumento psicométrico para la medición de estilos de aprendizaje en estudiantes de Educación Básica.</v>
          </cell>
          <cell r="D7" t="str">
            <v>Psicología</v>
          </cell>
          <cell r="E7" t="str">
            <v xml:space="preserve">Magda Sofía Ortiz Clavijo </v>
          </cell>
          <cell r="F7" t="str">
            <v> 51713374</v>
          </cell>
          <cell r="G7">
            <v>3164642203</v>
          </cell>
          <cell r="H7" t="str">
            <v xml:space="preserve">magortiz@uan.edu.co </v>
          </cell>
          <cell r="I7" t="str">
            <v>Bogotá</v>
          </cell>
          <cell r="J7" t="str">
            <v>UAN</v>
          </cell>
        </row>
        <row r="8">
          <cell r="B8">
            <v>2015058</v>
          </cell>
          <cell r="C8" t="str">
            <v>Historias de vida de emigrantes colombianos en Chile y de inmigrantes Chilenos en Colombia. Una propuesta de análisis y actuación frente al proceso migratorio en América Latina.</v>
          </cell>
          <cell r="D8" t="str">
            <v>Terapias psicosociales</v>
          </cell>
          <cell r="E8" t="str">
            <v xml:space="preserve">Karol Vásquez </v>
          </cell>
          <cell r="F8">
            <v>52502342</v>
          </cell>
          <cell r="G8">
            <v>3108154752</v>
          </cell>
          <cell r="H8" t="str">
            <v>Coordinador.psicosociales@uan.edu.co</v>
          </cell>
          <cell r="I8" t="str">
            <v>Bogotá</v>
          </cell>
          <cell r="J8" t="str">
            <v>UAN</v>
          </cell>
        </row>
        <row r="9">
          <cell r="B9">
            <v>2015066</v>
          </cell>
          <cell r="C9" t="str">
            <v>Evaluación de la eficiencia de membranas de matriz extracelular como soporte para células mesenquimales, con y sin factores de crecimiento y su validez como posible terapia de regeneración ósea</v>
          </cell>
          <cell r="D9" t="str">
            <v>Medicina</v>
          </cell>
          <cell r="E9" t="str">
            <v xml:space="preserve">Lina Andrea Gómez Restrepo </v>
          </cell>
          <cell r="F9">
            <v>43744868</v>
          </cell>
          <cell r="G9">
            <v>3113303448</v>
          </cell>
          <cell r="H9" t="str">
            <v>lina.gomez@uan.edu.co</v>
          </cell>
          <cell r="I9" t="str">
            <v>Bogotá</v>
          </cell>
          <cell r="J9" t="str">
            <v>UAN</v>
          </cell>
        </row>
        <row r="10">
          <cell r="B10">
            <v>2016201</v>
          </cell>
          <cell r="C10" t="str">
            <v>Identificación de la feromona del picudo del aguacate Heilipus lauri Boheman (Coleoptera: Curculionidae)</v>
          </cell>
          <cell r="D10" t="str">
            <v>Ciencias Básicas</v>
          </cell>
          <cell r="E10" t="str">
            <v xml:space="preserve">Alicia A. Romero Frías </v>
          </cell>
          <cell r="F10">
            <v>52706829</v>
          </cell>
          <cell r="G10">
            <v>3002694501</v>
          </cell>
          <cell r="H10" t="str">
            <v>aaromerof@uan.edu.co</v>
          </cell>
          <cell r="I10" t="str">
            <v>Bogotá</v>
          </cell>
          <cell r="J10" t="str">
            <v>UAN</v>
          </cell>
        </row>
        <row r="11">
          <cell r="B11">
            <v>2016202</v>
          </cell>
          <cell r="C11" t="str">
            <v>Estudio por simulación computacional del envejecimiento de vidrios coloidales y de la nanomecánica de materiales granulares.</v>
          </cell>
          <cell r="D11" t="str">
            <v>CICBA</v>
          </cell>
          <cell r="E11" t="str">
            <v xml:space="preserve">Manuel Alfonso Camargo Chaparro </v>
          </cell>
          <cell r="F11">
            <v>74183375</v>
          </cell>
          <cell r="G11">
            <v>3134088328</v>
          </cell>
          <cell r="H11" t="str">
            <v>manuelacamargo@uan.edu.co</v>
          </cell>
          <cell r="I11" t="str">
            <v>CALI FARALLONES</v>
          </cell>
          <cell r="J11" t="str">
            <v>UAN</v>
          </cell>
        </row>
        <row r="12">
          <cell r="B12">
            <v>2016203</v>
          </cell>
          <cell r="C12" t="str">
            <v>ATLAS inner detector upgrade and BSM searches.</v>
          </cell>
          <cell r="D12" t="str">
            <v>CICBA</v>
          </cell>
          <cell r="E12" t="str">
            <v>Marta Losada Falk</v>
          </cell>
          <cell r="F12">
            <v>51899621</v>
          </cell>
          <cell r="G12" t="str">
            <v>3016842069 (Gabriela Navarro)</v>
          </cell>
          <cell r="H12" t="str">
            <v xml:space="preserve">malosada@uan.edu.co </v>
          </cell>
          <cell r="I12" t="str">
            <v>Bogotá</v>
          </cell>
          <cell r="J12" t="str">
            <v>UAN</v>
          </cell>
        </row>
        <row r="13">
          <cell r="B13">
            <v>2016204</v>
          </cell>
          <cell r="C13" t="str">
            <v>Valorización de residuos orgánicos en un prototipo de biorrefinería para la producción de biopolímeros (polihidroxialcanoatos-PHA)</v>
          </cell>
          <cell r="D13" t="str">
            <v>Ingeniería Ambiental y Civil</v>
          </cell>
          <cell r="E13" t="str">
            <v xml:space="preserve">Héctor Javier Luna Wandurraga </v>
          </cell>
          <cell r="F13">
            <v>91158810</v>
          </cell>
          <cell r="G13">
            <v>3102165434</v>
          </cell>
          <cell r="H13" t="str">
            <v>hectorlunaw@uan.edu.co</v>
          </cell>
          <cell r="I13" t="str">
            <v>Bogotá</v>
          </cell>
          <cell r="J13" t="str">
            <v>UAN</v>
          </cell>
        </row>
        <row r="14">
          <cell r="B14">
            <v>2016205</v>
          </cell>
          <cell r="C14" t="str">
            <v>El arte sonoro en Colombia. Estado del arte</v>
          </cell>
          <cell r="D14" t="str">
            <v>Artes</v>
          </cell>
          <cell r="E14" t="str">
            <v xml:space="preserve">Jorge Mario Díaz </v>
          </cell>
          <cell r="F14">
            <v>79628326</v>
          </cell>
          <cell r="G14">
            <v>3167690300</v>
          </cell>
          <cell r="H14" t="str">
            <v>jmatajira@gmail.com</v>
          </cell>
          <cell r="I14" t="str">
            <v>Bogotá</v>
          </cell>
          <cell r="J14" t="str">
            <v>UAN</v>
          </cell>
        </row>
        <row r="15">
          <cell r="B15">
            <v>2016206</v>
          </cell>
          <cell r="C15" t="str">
            <v>Diseños de cadenas de abastecimiento de multinacionales en mercados domésticos con carencia de producción local</v>
          </cell>
          <cell r="D15" t="str">
            <v>Ing. Industrial</v>
          </cell>
          <cell r="E15" t="str">
            <v>Fernando Betancourt</v>
          </cell>
          <cell r="F15">
            <v>16553994</v>
          </cell>
          <cell r="G15">
            <v>0</v>
          </cell>
          <cell r="H15" t="str">
            <v>fbetancourt@uan.edu.co</v>
          </cell>
          <cell r="I15" t="str">
            <v>ROLDANILLO</v>
          </cell>
          <cell r="J15" t="str">
            <v>UAN</v>
          </cell>
        </row>
        <row r="16">
          <cell r="B16">
            <v>2016207</v>
          </cell>
          <cell r="C16" t="str">
            <v>Sistema de apoyo al diagnóstico de tuberculosis meníngea usando técnicas de inteligencia computacional</v>
          </cell>
          <cell r="D16" t="str">
            <v>Ing. Electrónica y Biomédica</v>
          </cell>
          <cell r="E16" t="str">
            <v xml:space="preserve">Alvaro David Orjuela Cañon </v>
          </cell>
          <cell r="F16">
            <v>80030377</v>
          </cell>
          <cell r="G16">
            <v>3006095106</v>
          </cell>
          <cell r="H16" t="str">
            <v xml:space="preserve">alvorjuela@uan.edu.co </v>
          </cell>
          <cell r="I16" t="str">
            <v>Bogotá</v>
          </cell>
          <cell r="J16" t="str">
            <v>UAN</v>
          </cell>
        </row>
        <row r="17">
          <cell r="B17">
            <v>2016208</v>
          </cell>
          <cell r="C17" t="str">
            <v>Rasgos dentales no métricos en población colombiana: herramientas para apoyar el proceso de identificación forense de los cadáveres en el postconflicto</v>
          </cell>
          <cell r="D17" t="str">
            <v xml:space="preserve">Odontología </v>
          </cell>
          <cell r="E17" t="str">
            <v xml:space="preserve">Gretel González Colmenares </v>
          </cell>
          <cell r="F17">
            <v>52144672</v>
          </cell>
          <cell r="G17">
            <v>3104795335</v>
          </cell>
          <cell r="H17" t="str">
            <v>gretgonzalez@uan.edu.co</v>
          </cell>
          <cell r="I17" t="str">
            <v>Bogotá</v>
          </cell>
          <cell r="J17" t="str">
            <v>UAN</v>
          </cell>
        </row>
        <row r="18">
          <cell r="B18">
            <v>2016209</v>
          </cell>
          <cell r="C18" t="str">
            <v>Estudio y rediseño de un sistema de calefacción solar de agua</v>
          </cell>
          <cell r="D18" t="str">
            <v>Ing. Mecánica</v>
          </cell>
          <cell r="E18" t="str">
            <v>Carlos Ramón Batista Rodríguez 3162985076</v>
          </cell>
          <cell r="F18">
            <v>551352</v>
          </cell>
          <cell r="G18">
            <v>3162985076</v>
          </cell>
          <cell r="H18" t="str">
            <v>carlos.batista@uan.edu.co</v>
          </cell>
          <cell r="I18" t="str">
            <v>TUNJA</v>
          </cell>
          <cell r="J18" t="str">
            <v>UAN</v>
          </cell>
        </row>
        <row r="19">
          <cell r="B19">
            <v>2016210</v>
          </cell>
          <cell r="C19" t="str">
            <v>Preparación y caracterización de nanopartículas magnéticas basadas en ferritas</v>
          </cell>
          <cell r="D19" t="str">
            <v>Ciencias Básicas</v>
          </cell>
          <cell r="E19" t="str">
            <v>Carlos Andrés Palacio Gómez 3104433543</v>
          </cell>
          <cell r="F19" t="str">
            <v>TUNJA</v>
          </cell>
          <cell r="G19">
            <v>3104433543</v>
          </cell>
          <cell r="H19" t="str">
            <v>carlospalacio@uan.edu.co</v>
          </cell>
          <cell r="I19" t="str">
            <v xml:space="preserve"> TUNJA</v>
          </cell>
          <cell r="J19" t="str">
            <v>UAN</v>
          </cell>
        </row>
        <row r="20">
          <cell r="B20">
            <v>2016211</v>
          </cell>
          <cell r="C20" t="str">
            <v>Análisis de los cambios en el perfil de expresión de ARN mensajero de células de osteosarcoma canino después del tratamiento con extractos de propóleo.</v>
          </cell>
          <cell r="D20" t="str">
            <v>Medicina veterinaria y zootecnia</v>
          </cell>
          <cell r="E20" t="str">
            <v xml:space="preserve">Orlando Torres García </v>
          </cell>
          <cell r="F20">
            <v>11341441</v>
          </cell>
          <cell r="G20">
            <v>3132532309</v>
          </cell>
          <cell r="H20" t="str">
            <v>ortorres@uan.edu.co</v>
          </cell>
          <cell r="I20" t="str">
            <v>Bogotá</v>
          </cell>
          <cell r="J20" t="str">
            <v>UAN</v>
          </cell>
        </row>
        <row r="21">
          <cell r="B21">
            <v>2016212</v>
          </cell>
          <cell r="C21" t="str">
            <v>Determinación de la frecuencia de Staphylococcus aureus en Clínicas Veterinarias de Bogotá.</v>
          </cell>
          <cell r="D21" t="str">
            <v>Medicina veterinaria y zootecnia</v>
          </cell>
          <cell r="E21" t="str">
            <v xml:space="preserve">Adriana María Pedraza Toscano </v>
          </cell>
          <cell r="F21">
            <v>52087996</v>
          </cell>
          <cell r="G21">
            <v>3006009408</v>
          </cell>
          <cell r="H21" t="str">
            <v>adriana.pedraza@uan.edu.co</v>
          </cell>
          <cell r="I21" t="str">
            <v>Bogotá</v>
          </cell>
          <cell r="J21" t="str">
            <v>UAN</v>
          </cell>
        </row>
        <row r="22">
          <cell r="B22">
            <v>2016214</v>
          </cell>
          <cell r="C22" t="str">
            <v>Diagnóstico sobre la infraestructura escolar de primaria y secundaria de los Municipios de Palmira y Cerrito</v>
          </cell>
          <cell r="D22" t="str">
            <v>CICBA</v>
          </cell>
          <cell r="E22" t="str">
            <v xml:space="preserve">Luis Manuel Muñoz Cruz </v>
          </cell>
          <cell r="F22">
            <v>6384475</v>
          </cell>
          <cell r="G22">
            <v>104354046</v>
          </cell>
          <cell r="H22" t="str">
            <v>luismuno@uan.edu.co</v>
          </cell>
          <cell r="I22" t="str">
            <v>PALMIRA</v>
          </cell>
          <cell r="J22" t="str">
            <v>UAN</v>
          </cell>
        </row>
        <row r="23">
          <cell r="B23">
            <v>2016216</v>
          </cell>
          <cell r="C23" t="str">
            <v>Síntesis, caracterización y evaluación de polímeros PEEK como como material conductor y piezoresistivo.</v>
          </cell>
          <cell r="D23" t="str">
            <v>Ing. Electrónica y Biomédica</v>
          </cell>
          <cell r="E23" t="str">
            <v>Leonel Paredes</v>
          </cell>
          <cell r="F23">
            <v>470586</v>
          </cell>
          <cell r="G23">
            <v>3125628046</v>
          </cell>
          <cell r="H23" t="str">
            <v>paredes.leonel@uan.edu.co</v>
          </cell>
          <cell r="I23" t="str">
            <v xml:space="preserve"> TUNJA</v>
          </cell>
          <cell r="J23" t="str">
            <v>UAN</v>
          </cell>
        </row>
        <row r="24">
          <cell r="B24">
            <v>2016217</v>
          </cell>
          <cell r="C24" t="str">
            <v>Valoración funcional del sistema motor en personas con enfermedades neurológicas mediante un sistema inercial de captura de movimiento</v>
          </cell>
          <cell r="D24" t="str">
            <v>Ing. Electrónica y Biomédica</v>
          </cell>
          <cell r="E24" t="str">
            <v>Andrés Felipe Ruiz</v>
          </cell>
          <cell r="F24">
            <v>6135293</v>
          </cell>
          <cell r="G24">
            <v>3152109280</v>
          </cell>
          <cell r="H24" t="str">
            <v>andresru@uan.edu.co</v>
          </cell>
          <cell r="I24" t="str">
            <v>Bogotá</v>
          </cell>
          <cell r="J24" t="str">
            <v>UAN</v>
          </cell>
        </row>
        <row r="25">
          <cell r="B25">
            <v>2016218</v>
          </cell>
          <cell r="C25" t="str">
            <v>Modelado y simulación de laboratorio virtual, remoto e interactivo de robótica para enseñanza, programación off line  y diseño de robots industriales y de servicio</v>
          </cell>
          <cell r="D25" t="str">
            <v>Ing. Electrónica y Biomédica</v>
          </cell>
          <cell r="E25" t="str">
            <v>Jaime Humberto Carvajal Rojas (Decano)</v>
          </cell>
          <cell r="F25">
            <v>13245131</v>
          </cell>
          <cell r="G25">
            <v>3114622969</v>
          </cell>
          <cell r="H25" t="str">
            <v>decano.fieb@uan.edu.co</v>
          </cell>
          <cell r="I25" t="str">
            <v>Bogotá</v>
          </cell>
          <cell r="J25" t="str">
            <v>UAN</v>
          </cell>
        </row>
        <row r="26">
          <cell r="B26">
            <v>2016219</v>
          </cell>
          <cell r="C26" t="str">
            <v>Prevalencia de obesidad y factores asociados, en una muestra de niños que habitan diferentes altitudes</v>
          </cell>
          <cell r="D26" t="str">
            <v>Medicina</v>
          </cell>
          <cell r="E26" t="str">
            <v>Martha Liliana Trujillo Güiza</v>
          </cell>
          <cell r="F26" t="str">
            <v xml:space="preserve">65746136
</v>
          </cell>
          <cell r="G26">
            <v>3103089191</v>
          </cell>
          <cell r="H26" t="str">
            <v>martha.trujillo@uan.edu.co</v>
          </cell>
          <cell r="I26" t="str">
            <v>IBAGUÉ</v>
          </cell>
          <cell r="J26" t="str">
            <v>UAN</v>
          </cell>
        </row>
        <row r="27">
          <cell r="B27">
            <v>2016220</v>
          </cell>
          <cell r="C27" t="str">
            <v>Estudio de los factores ambientales y genéticos para la agresividad, un endofenotipo de la violencia interpersonal y la conducta suicida, en una muestra colombiana</v>
          </cell>
          <cell r="D27" t="str">
            <v>Medicina</v>
          </cell>
          <cell r="E27" t="str">
            <v xml:space="preserve">Diego Forero   </v>
          </cell>
          <cell r="F27">
            <v>79733579</v>
          </cell>
          <cell r="G27" t="str">
            <v>313 2610427</v>
          </cell>
          <cell r="H27" t="str">
            <v xml:space="preserve">diego.forero@uan.edu.co </v>
          </cell>
          <cell r="I27" t="str">
            <v>Bogotá</v>
          </cell>
          <cell r="J27" t="str">
            <v>UAN</v>
          </cell>
        </row>
        <row r="28">
          <cell r="B28">
            <v>2016221</v>
          </cell>
          <cell r="C28" t="str">
            <v>Origen de la resonancia  y   articulación musical característicos en el canto vernáculo de argentina, Brasil y Colombia: bases empírico-fenomenológicas para pensar en la posible peculiaridad del canto profesional latinoamericano</v>
          </cell>
          <cell r="D28" t="str">
            <v>Artes</v>
          </cell>
          <cell r="E28" t="str">
            <v xml:space="preserve">Luis Augusto Mesa </v>
          </cell>
          <cell r="F28">
            <v>74369333</v>
          </cell>
          <cell r="G28">
            <v>3112396222</v>
          </cell>
          <cell r="H28" t="str">
            <v>luismesa@uan.edu.co</v>
          </cell>
          <cell r="I28" t="str">
            <v>Bogotá</v>
          </cell>
          <cell r="J28" t="str">
            <v>UAN</v>
          </cell>
        </row>
        <row r="29">
          <cell r="B29">
            <v>2016223</v>
          </cell>
          <cell r="C29" t="str">
            <v>Desindustrialización en los sectores productivos de impacto socio -económico para la ciudad de Duitama</v>
          </cell>
          <cell r="D29" t="str">
            <v>Contaduría</v>
          </cell>
          <cell r="E29" t="str">
            <v xml:space="preserve">Henry Ernesto González Becerra </v>
          </cell>
          <cell r="F29">
            <v>7226078</v>
          </cell>
          <cell r="G29">
            <v>3118672914</v>
          </cell>
          <cell r="H29" t="str">
            <v>henry.egb@uan.edu.co</v>
          </cell>
          <cell r="I29" t="str">
            <v>DUITAMA</v>
          </cell>
          <cell r="J29" t="str">
            <v>UAN</v>
          </cell>
        </row>
        <row r="30">
          <cell r="B30">
            <v>2016224</v>
          </cell>
          <cell r="C30" t="str">
            <v>¿Bacterias productoras de moléculas señal tipo N-acil homoserina lactonas (AHLs) pueden potenciar la actividad de cepas PGPR para promover el crecimiento en plantas de papa (Solanum tuberosum)?</v>
          </cell>
          <cell r="D30" t="str">
            <v>Ciencias Básicas</v>
          </cell>
          <cell r="E30" t="str">
            <v xml:space="preserve">Nancy Castillo Orjuela </v>
          </cell>
          <cell r="F30">
            <v>51804310</v>
          </cell>
          <cell r="G30">
            <v>3212775076</v>
          </cell>
          <cell r="H30" t="str">
            <v>nancastillo@uan.edu.co</v>
          </cell>
          <cell r="I30" t="str">
            <v>Bogotá</v>
          </cell>
          <cell r="J30" t="str">
            <v>UAN</v>
          </cell>
        </row>
        <row r="31">
          <cell r="B31">
            <v>2016225</v>
          </cell>
          <cell r="C31" t="str">
            <v>Potencial biotecnológico de microorganismos extremófilos en Colombia</v>
          </cell>
          <cell r="D31" t="str">
            <v>Ciencias Básicas</v>
          </cell>
          <cell r="E31" t="str">
            <v xml:space="preserve">Silvio Alejandro López Pazos </v>
          </cell>
          <cell r="F31">
            <v>98385282</v>
          </cell>
          <cell r="G31">
            <v>3213238585</v>
          </cell>
          <cell r="H31" t="str">
            <v>alejandrolopezpazos@uan.edu.co</v>
          </cell>
          <cell r="I31" t="str">
            <v>Bogotá</v>
          </cell>
          <cell r="J31" t="str">
            <v>UAN</v>
          </cell>
        </row>
        <row r="32">
          <cell r="B32">
            <v>2016227</v>
          </cell>
          <cell r="C32" t="str">
            <v>Adapting the ICT Virtual Human Toolkit for Rapid Development of Spanish-Speaking Question-Answering Characters</v>
          </cell>
          <cell r="D32" t="str">
            <v>Ingeniería de Sistemas</v>
          </cell>
          <cell r="E32" t="str">
            <v xml:space="preserve">David A. Herrera </v>
          </cell>
          <cell r="F32">
            <v>79936948</v>
          </cell>
          <cell r="G32">
            <v>3013878934</v>
          </cell>
          <cell r="H32" t="str">
            <v>herrera78@uan.edu.co</v>
          </cell>
          <cell r="I32" t="str">
            <v>Bogotá</v>
          </cell>
          <cell r="J32" t="str">
            <v>UAN</v>
          </cell>
        </row>
        <row r="33">
          <cell r="B33">
            <v>2016228</v>
          </cell>
          <cell r="C33" t="str">
            <v>Elaboración In Vitro de un modelo nanoestructurado de mucosa oral artificial humana para su transferencia a la clínica.</v>
          </cell>
          <cell r="D33" t="str">
            <v xml:space="preserve">Odontología </v>
          </cell>
          <cell r="E33" t="str">
            <v xml:space="preserve">Camilo Andrés Alfonso Rodríguez </v>
          </cell>
          <cell r="F33">
            <v>80541239</v>
          </cell>
          <cell r="G33">
            <v>3203951696</v>
          </cell>
          <cell r="H33" t="str">
            <v>kamilolfonso@uan.edu.co</v>
          </cell>
          <cell r="I33" t="str">
            <v>Bogotá</v>
          </cell>
          <cell r="J33" t="str">
            <v>UAN</v>
          </cell>
        </row>
        <row r="34">
          <cell r="B34">
            <v>2016229</v>
          </cell>
          <cell r="C34" t="str">
            <v>Patrones de Crecimiento General y Craneofacial en Primera Infancia en Población de los departamentos Cauca y Valle. Proyecto Multicéntrico Nacional.</v>
          </cell>
          <cell r="D34" t="str">
            <v xml:space="preserve">Odontología </v>
          </cell>
          <cell r="E34" t="str">
            <v xml:space="preserve">Angela Florez </v>
          </cell>
          <cell r="F34">
            <v>34323652</v>
          </cell>
          <cell r="G34" t="str">
            <v>3113219177  - 3102157320</v>
          </cell>
          <cell r="H34" t="str">
            <v>aflorez@uan.edu.co</v>
          </cell>
          <cell r="I34" t="str">
            <v xml:space="preserve"> POPAYÁN - ALTO CAUCA</v>
          </cell>
          <cell r="J34" t="str">
            <v>UAN</v>
          </cell>
        </row>
        <row r="35">
          <cell r="B35">
            <v>2016230</v>
          </cell>
          <cell r="C35" t="str">
            <v>Cuantificación de GDF5, CTGF, TGFB2, integrina ---3 y Periostina en el plasma rico en fibrina utilizado para el recubrimiento radicular en pacientes con recesiones gingiviales</v>
          </cell>
          <cell r="D35" t="str">
            <v>Ciencias Básicas</v>
          </cell>
          <cell r="E35" t="str">
            <v xml:space="preserve">Ana Luisa Muñoz Ramirez </v>
          </cell>
          <cell r="F35">
            <v>31425508</v>
          </cell>
          <cell r="G35">
            <v>3128879089</v>
          </cell>
          <cell r="H35" t="str">
            <v>analuisa.munoz@uan.edu.co</v>
          </cell>
          <cell r="I35" t="str">
            <v>Bogotá</v>
          </cell>
          <cell r="J35" t="str">
            <v>UAN</v>
          </cell>
        </row>
        <row r="36">
          <cell r="B36">
            <v>2016231</v>
          </cell>
          <cell r="C36" t="str">
            <v>Microalgas como biofactoría de componentes bioactivos de interés biocosmético</v>
          </cell>
          <cell r="D36" t="str">
            <v>Ciencias Básicas</v>
          </cell>
          <cell r="E36" t="str">
            <v>Vaneza Lorett Velasquez</v>
          </cell>
          <cell r="F36">
            <v>45542456</v>
          </cell>
          <cell r="G36">
            <v>3045288350</v>
          </cell>
          <cell r="H36" t="str">
            <v>vanelorett@uan.edu.co</v>
          </cell>
          <cell r="I36" t="str">
            <v>Bogotá</v>
          </cell>
          <cell r="J36" t="str">
            <v>UAN</v>
          </cell>
        </row>
        <row r="37">
          <cell r="B37">
            <v>2016232</v>
          </cell>
          <cell r="C37" t="str">
            <v xml:space="preserve">análisis del posconflicto desde los aspectos que deben considerarse en la vinculación de los reinsertados al mercado laboral, específicamente en las mipymes del nororiente del cauca y sur occidente del valle del cauca  </v>
          </cell>
          <cell r="D37" t="str">
            <v>Administración</v>
          </cell>
          <cell r="E37" t="str">
            <v xml:space="preserve">Alexandra Arango </v>
          </cell>
          <cell r="F37">
            <v>29689038</v>
          </cell>
          <cell r="G37">
            <v>3145626924</v>
          </cell>
          <cell r="H37" t="str">
            <v>alexarango@uan.edu.co</v>
          </cell>
          <cell r="I37" t="str">
            <v xml:space="preserve"> PALMIRA</v>
          </cell>
          <cell r="J37" t="str">
            <v>UAN</v>
          </cell>
        </row>
        <row r="38">
          <cell r="B38">
            <v>2017102</v>
          </cell>
          <cell r="C38" t="str">
            <v>Viabilidad ambiental y económica de diferentes escenarios de gestión de los residuos de construcción y demolición (RCD), presentada por la Facultad de Artes - Programa de Arquitectura sede Ibagué</v>
          </cell>
          <cell r="D38" t="str">
            <v>Artes</v>
          </cell>
          <cell r="E38" t="str">
            <v>Sindy Sofía Suárez Silgado</v>
          </cell>
          <cell r="F38">
            <v>26202867</v>
          </cell>
          <cell r="G38">
            <v>3232297653</v>
          </cell>
          <cell r="H38" t="str">
            <v xml:space="preserve">sindysofia@uan.edu.co </v>
          </cell>
          <cell r="I38" t="str">
            <v xml:space="preserve"> IBAGUÉ</v>
          </cell>
          <cell r="J38" t="str">
            <v>UAN</v>
          </cell>
        </row>
        <row r="39">
          <cell r="B39">
            <v>2017103</v>
          </cell>
          <cell r="C39" t="str">
            <v>P2 Desarrollo e implementación de un modelo de evaluación de riesgos contables, financieros, estratégicos y económicos para las Mypimes de la ciudad de Duitama y su área de influencia</v>
          </cell>
          <cell r="D39" t="str">
            <v>Contaduría</v>
          </cell>
          <cell r="E39" t="str">
            <v xml:space="preserve">Jeffer Julían Villamarin </v>
          </cell>
          <cell r="F39">
            <v>1049617219</v>
          </cell>
          <cell r="G39">
            <v>3164650793</v>
          </cell>
          <cell r="H39" t="str">
            <v>julianmonroy@uan.edu.co</v>
          </cell>
          <cell r="I39" t="str">
            <v>DUITAMA</v>
          </cell>
          <cell r="J39" t="str">
            <v>UAN</v>
          </cell>
        </row>
        <row r="40">
          <cell r="B40">
            <v>2017104</v>
          </cell>
          <cell r="C40" t="str">
            <v>El Desarrollo Sostenible y la Actividad Minera Tradicionial del Carbón. Estudio de Caso en la Provincia de Tundama y Sugamuxi. Departamento de Boyacá</v>
          </cell>
          <cell r="D40" t="str">
            <v>Derecho</v>
          </cell>
          <cell r="E40" t="str">
            <v>Gabriel Andres Arévalo Robles</v>
          </cell>
          <cell r="F40">
            <v>80007103</v>
          </cell>
          <cell r="G40">
            <v>3164521181</v>
          </cell>
          <cell r="H40" t="str">
            <v xml:space="preserve">udci.derecho.duitama@uan.edu.co </v>
          </cell>
          <cell r="I40" t="str">
            <v>DUITAMA</v>
          </cell>
          <cell r="J40" t="str">
            <v>UAN</v>
          </cell>
        </row>
        <row r="41">
          <cell r="B41">
            <v>2017105</v>
          </cell>
          <cell r="C41" t="str">
            <v>Impacto de las regalías en el desarrollo socioeconómico de Boyacá y Casanare 1980- 2010</v>
          </cell>
          <cell r="D41" t="str">
            <v>Economía y Comercio Internacional</v>
          </cell>
          <cell r="E41" t="str">
            <v>Nelson Yesid Prieto Muñoz</v>
          </cell>
          <cell r="F41">
            <v>7162717</v>
          </cell>
          <cell r="G41">
            <v>3204373942</v>
          </cell>
          <cell r="H41" t="str">
            <v>nelson.prieto@uan.edu.co</v>
          </cell>
          <cell r="I41" t="str">
            <v>TUNJA</v>
          </cell>
          <cell r="J41" t="str">
            <v>UAN</v>
          </cell>
        </row>
        <row r="42">
          <cell r="B42">
            <v>2017106</v>
          </cell>
          <cell r="C42" t="str">
            <v>“Estructura urbana y precios del suelo: Una aplicación para la ciudad de Cali desde la econometría espacial”</v>
          </cell>
          <cell r="D42" t="str">
            <v>Economía y Comercio Internacional</v>
          </cell>
          <cell r="E42" t="str">
            <v xml:space="preserve">Jeisson Ipia Astudillo </v>
          </cell>
          <cell r="F42">
            <v>10755469</v>
          </cell>
          <cell r="G42">
            <v>3137591028</v>
          </cell>
          <cell r="H42" t="str">
            <v>jeisson.21@uan.edu.co</v>
          </cell>
          <cell r="I42" t="str">
            <v xml:space="preserve"> CALI NORTE</v>
          </cell>
          <cell r="J42" t="str">
            <v>UAN</v>
          </cell>
        </row>
        <row r="43">
          <cell r="B43">
            <v>2017107</v>
          </cell>
          <cell r="C43" t="str">
            <v>Crecimiento Económico Jalonado por la Demanda: Un Enfoque Regional</v>
          </cell>
          <cell r="D43" t="str">
            <v>Economía y Comercio Internacional</v>
          </cell>
          <cell r="E43" t="str">
            <v xml:space="preserve">José Reyes Bernal </v>
          </cell>
          <cell r="F43">
            <v>19499285</v>
          </cell>
          <cell r="G43">
            <v>3017718832</v>
          </cell>
          <cell r="H43" t="str">
            <v>Jose.bernal@uan.edu.co</v>
          </cell>
          <cell r="I43" t="str">
            <v>Bogotá</v>
          </cell>
          <cell r="J43" t="str">
            <v>UAN</v>
          </cell>
        </row>
        <row r="44">
          <cell r="B44">
            <v>2017108</v>
          </cell>
          <cell r="C44" t="str">
            <v>Aporte de los programas de formación a la construcción de creencias epistemológicas sobre la matemática, su enseñanza y aprendizaje de futuros docentes de matemáticas</v>
          </cell>
          <cell r="D44" t="str">
            <v>Educación</v>
          </cell>
          <cell r="E44" t="str">
            <v xml:space="preserve">Grace Vesga </v>
          </cell>
          <cell r="F44" t="str">
            <v> 52421385</v>
          </cell>
          <cell r="G44">
            <v>3177546964</v>
          </cell>
          <cell r="H44" t="str">
            <v>gvesga@uan.edu.co</v>
          </cell>
          <cell r="I44" t="str">
            <v>Bogotá</v>
          </cell>
          <cell r="J44" t="str">
            <v>UAN</v>
          </cell>
        </row>
        <row r="45">
          <cell r="B45">
            <v>2017109</v>
          </cell>
          <cell r="C45" t="str">
            <v>Diseño de un ambiente virtual para el aprendizaje de la topología y sus aplicaciones, basado en el desarrollo de habilidades metacognitivas</v>
          </cell>
          <cell r="D45" t="str">
            <v>Educación</v>
          </cell>
          <cell r="E45" t="str">
            <v>Diego Vizvaino</v>
          </cell>
          <cell r="F45">
            <v>80005581</v>
          </cell>
          <cell r="G45">
            <v>3132149128</v>
          </cell>
          <cell r="H45" t="str">
            <v>cagiraldohe@uan.edu.co</v>
          </cell>
          <cell r="I45" t="str">
            <v>Bogotá</v>
          </cell>
          <cell r="J45" t="str">
            <v>UAN</v>
          </cell>
        </row>
        <row r="46">
          <cell r="B46">
            <v>2017201</v>
          </cell>
          <cell r="C46" t="str">
            <v>Modelo pedagógicos para la inclusión de personas que hicieron parte del conflicto armado colombiano.</v>
          </cell>
          <cell r="D46" t="str">
            <v>Educación</v>
          </cell>
          <cell r="E46" t="str">
            <v>Nabor Infante</v>
          </cell>
          <cell r="F46">
            <v>0</v>
          </cell>
          <cell r="G46">
            <v>3202020963</v>
          </cell>
          <cell r="H46" t="str">
            <v>infantenabor@uan.edu.co</v>
          </cell>
          <cell r="I46" t="str">
            <v>Bogotá</v>
          </cell>
          <cell r="J46" t="str">
            <v>UAN</v>
          </cell>
        </row>
        <row r="47">
          <cell r="B47">
            <v>2017202</v>
          </cell>
          <cell r="C47" t="str">
            <v>Ciencia, tecnologías e innovación de la física de altas energías en las cooperaciones internacionales NEXT, RD51, DUNE y ATLAS</v>
          </cell>
          <cell r="D47" t="str">
            <v>CICBA</v>
          </cell>
          <cell r="E47" t="str">
            <v>Rafael María Gutiérrez</v>
          </cell>
          <cell r="F47">
            <v>19439502</v>
          </cell>
          <cell r="G47">
            <v>3102601689</v>
          </cell>
          <cell r="H47" t="str">
            <v xml:space="preserve">director.sistemas.complejos@uan.edu.co </v>
          </cell>
          <cell r="I47" t="str">
            <v>Bogotá</v>
          </cell>
          <cell r="J47" t="str">
            <v>UAN</v>
          </cell>
        </row>
        <row r="48">
          <cell r="B48">
            <v>2017203</v>
          </cell>
          <cell r="C48" t="str">
            <v xml:space="preserve">Estudio de la coordinación de ligandos polifenólicos a centros de Ir3+ , Fe3+ y Cu2+, y caracterización de su potencial actividad biológica </v>
          </cell>
          <cell r="D48" t="str">
            <v>Ciencias Básicas</v>
          </cell>
          <cell r="E48" t="str">
            <v>Clara Juliana Durango</v>
          </cell>
          <cell r="F48">
            <v>41939561</v>
          </cell>
          <cell r="G48">
            <v>3164715121</v>
          </cell>
          <cell r="H48" t="str">
            <v>cdurango@uan.edu.co</v>
          </cell>
          <cell r="I48" t="str">
            <v>CIRCASIA</v>
          </cell>
          <cell r="J48" t="str">
            <v>UAN</v>
          </cell>
        </row>
        <row r="49">
          <cell r="B49">
            <v>2017204</v>
          </cell>
          <cell r="C49" t="str">
            <v>Hábitat Popular Y Creación Artística : Elaboración de un dispositivo para el análisis de lo patrimoniable en área de borde urbano</v>
          </cell>
          <cell r="D49" t="str">
            <v>Artes</v>
          </cell>
          <cell r="E49" t="str">
            <v>Liliana Fracasso</v>
          </cell>
          <cell r="F49" t="str">
            <v>CE 270012</v>
          </cell>
          <cell r="G49">
            <v>3142073324</v>
          </cell>
          <cell r="H49" t="str">
            <v>lili.fracasso@uan.edu.co</v>
          </cell>
          <cell r="I49" t="str">
            <v>Bogotá</v>
          </cell>
          <cell r="J49" t="str">
            <v>UAN</v>
          </cell>
        </row>
        <row r="50">
          <cell r="B50">
            <v>2017205</v>
          </cell>
          <cell r="C50" t="str">
            <v>Searches for new physics with the atlas detector</v>
          </cell>
          <cell r="D50" t="str">
            <v>CICBA</v>
          </cell>
          <cell r="E50" t="str">
            <v>Marta Losada Falk</v>
          </cell>
          <cell r="F50">
            <v>51899621</v>
          </cell>
          <cell r="G50" t="str">
            <v>3016842069 (Gabriela Navarro)</v>
          </cell>
          <cell r="H50" t="str">
            <v>malosada@uan.edu.co</v>
          </cell>
          <cell r="I50" t="str">
            <v>Bogotá</v>
          </cell>
          <cell r="J50" t="str">
            <v>UAN</v>
          </cell>
        </row>
        <row r="51">
          <cell r="B51">
            <v>2017206</v>
          </cell>
          <cell r="C51" t="str">
            <v>Efectos del cambio climático en las temperaturas de diseño en la infraestructura civil</v>
          </cell>
          <cell r="D51" t="str">
            <v>Ingeniería Ambiental y Civil</v>
          </cell>
          <cell r="E51" t="str">
            <v>Edison Osorio</v>
          </cell>
          <cell r="F51">
            <v>91298296</v>
          </cell>
          <cell r="G51">
            <v>3203852574</v>
          </cell>
          <cell r="H51" t="str">
            <v>e.osorio@uan.edu.co</v>
          </cell>
          <cell r="I51" t="str">
            <v>Bogotá</v>
          </cell>
          <cell r="J51" t="str">
            <v>UAN</v>
          </cell>
        </row>
        <row r="52">
          <cell r="B52">
            <v>2017207</v>
          </cell>
          <cell r="C52" t="str">
            <v>Caracterización geofísica de fosas clandestinas simuladas con métodos de alta resolución</v>
          </cell>
          <cell r="D52" t="str">
            <v>Ingeniería Ambiental y Civil</v>
          </cell>
          <cell r="E52" t="str">
            <v>Carlos Martín Molina Gallego</v>
          </cell>
          <cell r="F52">
            <v>79404068</v>
          </cell>
          <cell r="G52">
            <v>3002121736</v>
          </cell>
          <cell r="H52" t="str">
            <v>marmolgal@gmail.com</v>
          </cell>
          <cell r="I52" t="str">
            <v>Bogotá</v>
          </cell>
          <cell r="J52" t="str">
            <v>UAN</v>
          </cell>
        </row>
        <row r="53">
          <cell r="B53">
            <v>2017208</v>
          </cell>
          <cell r="C53" t="str">
            <v>Efecto de la intervención en el estilo de vida  en la prevención de diabetes tipo 2 en niños y adolescentes colombianos con características de sobrepeso, obesidad o pre-diabetes</v>
          </cell>
          <cell r="D53" t="str">
            <v>Medicina</v>
          </cell>
          <cell r="E53" t="str">
            <v>Jorge Guarín</v>
          </cell>
          <cell r="F53">
            <v>14215659</v>
          </cell>
          <cell r="G53">
            <v>3162683288</v>
          </cell>
          <cell r="H53" t="str">
            <v>jorge.guarin@uan.edu.co</v>
          </cell>
          <cell r="I53" t="str">
            <v>Bogotá</v>
          </cell>
          <cell r="J53" t="str">
            <v>UAN</v>
          </cell>
        </row>
        <row r="54">
          <cell r="B54">
            <v>2017210</v>
          </cell>
          <cell r="C54" t="str">
            <v>Creación de una herramienta lúdica para visibilizar formas de violencia hacia la mujer y de resistencia cotidiana</v>
          </cell>
          <cell r="D54" t="str">
            <v>Derecho</v>
          </cell>
          <cell r="E54" t="str">
            <v>Johanna Navas</v>
          </cell>
          <cell r="F54">
            <v>52869618</v>
          </cell>
          <cell r="G54">
            <v>3176591727</v>
          </cell>
          <cell r="H54" t="str">
            <v>directorudci.derecho@uan.edu.co</v>
          </cell>
          <cell r="I54" t="str">
            <v>Bogotá</v>
          </cell>
          <cell r="J54" t="str">
            <v>UAN</v>
          </cell>
        </row>
        <row r="55">
          <cell r="B55">
            <v>2017211</v>
          </cell>
          <cell r="C55" t="str">
            <v>Diseño e implementación de un sistema inteligente de gestión de recursos para una microrred abastecida por energías alternativas</v>
          </cell>
          <cell r="D55" t="str">
            <v>ingenieria biomedica</v>
          </cell>
          <cell r="E55" t="str">
            <v>Alvaro David Orjuela</v>
          </cell>
          <cell r="F55">
            <v>80030377</v>
          </cell>
          <cell r="G55">
            <v>3006095106</v>
          </cell>
          <cell r="H55" t="str">
            <v xml:space="preserve">alvorjuela@uan.edu.co </v>
          </cell>
          <cell r="I55" t="str">
            <v>Bogotá</v>
          </cell>
          <cell r="J55" t="str">
            <v>UAN</v>
          </cell>
        </row>
        <row r="56">
          <cell r="B56">
            <v>2017212</v>
          </cell>
          <cell r="C56" t="str">
            <v>Modelo De Transporte Para La Recolección De Basuras En La Ciudad De Villavicencio- Meta</v>
          </cell>
          <cell r="D56" t="str">
            <v>ingenieria industrial</v>
          </cell>
          <cell r="E56" t="str">
            <v>Ramiro Hernán Polanco Contreras</v>
          </cell>
          <cell r="F56">
            <v>79662479</v>
          </cell>
          <cell r="G56">
            <v>3168223081</v>
          </cell>
          <cell r="H56" t="str">
            <v>Ramiro.polanco@uan.edu.co</v>
          </cell>
          <cell r="I56" t="str">
            <v>Bogotá</v>
          </cell>
          <cell r="J56" t="str">
            <v>UAN</v>
          </cell>
        </row>
        <row r="57">
          <cell r="B57">
            <v>2017213</v>
          </cell>
          <cell r="C57" t="str">
            <v>Cultura de la Innovación. Aspectos gerenciales</v>
          </cell>
          <cell r="D57" t="str">
            <v>Administración</v>
          </cell>
          <cell r="E57" t="str">
            <v>Juan Carlos Montalvo</v>
          </cell>
          <cell r="F57">
            <v>94316367</v>
          </cell>
          <cell r="G57">
            <v>3154654307</v>
          </cell>
          <cell r="H57" t="str">
            <v>jumontalvo@uan.edu.co</v>
          </cell>
          <cell r="I57" t="str">
            <v>Bogotá</v>
          </cell>
          <cell r="J57" t="str">
            <v>UAN</v>
          </cell>
        </row>
        <row r="58">
          <cell r="B58">
            <v>2017214</v>
          </cell>
          <cell r="C58" t="str">
            <v>Sostenibilidad en las cadenas de valor del Turismo Médico  en Colombia</v>
          </cell>
          <cell r="D58" t="str">
            <v>Administración</v>
          </cell>
          <cell r="E58" t="str">
            <v>Juan Pablo Mariño</v>
          </cell>
          <cell r="F58">
            <v>0</v>
          </cell>
          <cell r="G58">
            <v>0</v>
          </cell>
          <cell r="H58">
            <v>0</v>
          </cell>
          <cell r="I58" t="str">
            <v>Bogotá</v>
          </cell>
          <cell r="J58" t="str">
            <v>UAN</v>
          </cell>
        </row>
        <row r="59">
          <cell r="B59">
            <v>2017215</v>
          </cell>
          <cell r="C59" t="str">
            <v>Study of the deterioration and preservation of commemorative metallic monuments of the Colombian independence in Boyaca´s center region</v>
          </cell>
          <cell r="D59" t="str">
            <v>Ciencias Básicas</v>
          </cell>
          <cell r="E59" t="str">
            <v>Julieth Alexandra Mejía</v>
          </cell>
          <cell r="F59">
            <v>32352780</v>
          </cell>
          <cell r="G59">
            <v>3183927597</v>
          </cell>
          <cell r="H59" t="str">
            <v xml:space="preserve">juliethmejia@uan.edu.co </v>
          </cell>
          <cell r="I59" t="str">
            <v>TUNJA</v>
          </cell>
          <cell r="J59" t="str">
            <v>UAN</v>
          </cell>
        </row>
        <row r="60">
          <cell r="B60">
            <v>2017216</v>
          </cell>
          <cell r="C60" t="str">
            <v>Hacia la detección autónoma de la calidad de agua en las granjas de acuicultura. (Towards the autonomous detection of water quality in aquaculture farms)</v>
          </cell>
          <cell r="D60" t="str">
            <v>ingenieria biomedica</v>
          </cell>
          <cell r="E60" t="str">
            <v>Andres Guillermo Molano</v>
          </cell>
          <cell r="F60">
            <v>80767191</v>
          </cell>
          <cell r="G60">
            <v>3213367332</v>
          </cell>
          <cell r="H60" t="str">
            <v>andres.molano@uan.edu.co</v>
          </cell>
          <cell r="I60" t="str">
            <v>Bogotá</v>
          </cell>
          <cell r="J60" t="str">
            <v>UAN</v>
          </cell>
        </row>
        <row r="61">
          <cell r="B61">
            <v>2017217</v>
          </cell>
          <cell r="C61" t="str">
            <v>Actualización del inventario de monumentos en el municipio de Ibagué</v>
          </cell>
          <cell r="D61" t="str">
            <v>Artes</v>
          </cell>
          <cell r="E61" t="str">
            <v>Néstor Andrés Guarnizo</v>
          </cell>
          <cell r="F61">
            <v>14136144</v>
          </cell>
          <cell r="G61">
            <v>3185985721</v>
          </cell>
          <cell r="H61" t="str">
            <v>neguarnizo@uan.edu.co</v>
          </cell>
          <cell r="I61" t="str">
            <v>IBAGUÉ</v>
          </cell>
          <cell r="J61" t="str">
            <v>UAN</v>
          </cell>
        </row>
        <row r="62">
          <cell r="B62">
            <v>2017218</v>
          </cell>
          <cell r="C62" t="str">
            <v>El Patrimonio Cultural Urbano. De la Arquitectura de la Ciudad a la Construcción de la Memoria Colectiva del Municipio de Palmira</v>
          </cell>
          <cell r="D62" t="str">
            <v>Artes</v>
          </cell>
          <cell r="E62" t="str">
            <v>Sonia Martínez De La Pava</v>
          </cell>
          <cell r="F62">
            <v>66783592</v>
          </cell>
          <cell r="G62">
            <v>3162530101</v>
          </cell>
          <cell r="H62" t="str">
            <v>sonimartinez@uan.edu.co</v>
          </cell>
          <cell r="I62" t="str">
            <v>PALMIRA</v>
          </cell>
          <cell r="J62" t="str">
            <v>UAN</v>
          </cell>
        </row>
        <row r="63">
          <cell r="B63">
            <v>2017219</v>
          </cell>
          <cell r="C63" t="str">
            <v>Gestión del Riesgo en Zonas afectadas por Inundaciones en el Municipio de Villavicencio – Departamento del Meta</v>
          </cell>
          <cell r="D63" t="str">
            <v>Artes</v>
          </cell>
          <cell r="E63" t="str">
            <v>Adriana María Rangel Arenas</v>
          </cell>
          <cell r="F63">
            <v>52413756</v>
          </cell>
          <cell r="G63">
            <v>3195807077</v>
          </cell>
          <cell r="H63" t="str">
            <v>adriana.rangel@uan.edu.co</v>
          </cell>
          <cell r="I63" t="str">
            <v>villavicencio</v>
          </cell>
          <cell r="J63" t="str">
            <v>UAN</v>
          </cell>
        </row>
        <row r="64">
          <cell r="B64">
            <v>2017220</v>
          </cell>
          <cell r="C64" t="str">
            <v>Actividad apoptotica de propóleos de Apis mellifera sobre explantes de osteosarcoma extraídos de pacientes caninos.</v>
          </cell>
          <cell r="D64" t="str">
            <v>Medicina veterinaria y zootecnia</v>
          </cell>
          <cell r="E64" t="str">
            <v xml:space="preserve">Orlando Torres García </v>
          </cell>
          <cell r="F64">
            <v>11341441</v>
          </cell>
          <cell r="G64">
            <v>3132532309</v>
          </cell>
          <cell r="H64" t="str">
            <v>ortorres@uan.edu.co</v>
          </cell>
          <cell r="I64" t="str">
            <v>Bogotá</v>
          </cell>
          <cell r="J64" t="str">
            <v>UAN</v>
          </cell>
        </row>
        <row r="65">
          <cell r="B65">
            <v>2017221</v>
          </cell>
          <cell r="C65" t="str">
            <v xml:space="preserve">Factorización única de estructuras discretas y coproducto de operads </v>
          </cell>
          <cell r="D65" t="str">
            <v>Ciencias Básicas</v>
          </cell>
          <cell r="E65" t="str">
            <v>Miguel Méndez</v>
          </cell>
          <cell r="F65">
            <v>570254</v>
          </cell>
          <cell r="G65">
            <v>3138950454</v>
          </cell>
          <cell r="H65" t="str">
            <v>miguelmendez@uan.edu.co</v>
          </cell>
          <cell r="I65" t="str">
            <v>Bogotá</v>
          </cell>
          <cell r="J65" t="str">
            <v>UAN</v>
          </cell>
        </row>
        <row r="66">
          <cell r="B66">
            <v>2017222</v>
          </cell>
          <cell r="C66" t="str">
            <v>Inmovilización de enzimas en matrices poliméricas basada en intercambio iónico</v>
          </cell>
          <cell r="D66" t="str">
            <v>Ciencias Básicas</v>
          </cell>
          <cell r="E66" t="str">
            <v>Edwin Andrés Malagón</v>
          </cell>
          <cell r="F66">
            <v>79214120</v>
          </cell>
          <cell r="G66">
            <v>3112145768</v>
          </cell>
          <cell r="H66" t="str">
            <v>edmalagon@uan.edu.co</v>
          </cell>
          <cell r="I66" t="str">
            <v>Bogotá</v>
          </cell>
          <cell r="J66" t="str">
            <v>UAN</v>
          </cell>
        </row>
        <row r="67">
          <cell r="B67">
            <v>2017223</v>
          </cell>
          <cell r="C67" t="str">
            <v>Desarrollo de un sistema de depósito por sol-gel para la producción de películas anticorrosivas de sio2</v>
          </cell>
          <cell r="D67" t="str">
            <v>Ciencias Básicas</v>
          </cell>
          <cell r="E67" t="str">
            <v>Daniel Llamosa</v>
          </cell>
          <cell r="F67" t="str">
            <v xml:space="preserve">
16075542 </v>
          </cell>
          <cell r="G67">
            <v>3024618081</v>
          </cell>
          <cell r="H67" t="str">
            <v>dllamosa@uan.edu.co</v>
          </cell>
          <cell r="I67" t="str">
            <v>Bogotá</v>
          </cell>
          <cell r="J67" t="str">
            <v>UAN</v>
          </cell>
        </row>
        <row r="68">
          <cell r="B68">
            <v>2017224</v>
          </cell>
          <cell r="C68" t="str">
            <v>Identificación de propiedades algebraicas en secuencias biológicas (DNA, mRNA, proteínas) a través de códigos correctores de errores</v>
          </cell>
          <cell r="D68" t="str">
            <v>Ingeniería Electrónica y Biomédica</v>
          </cell>
          <cell r="E68" t="str">
            <v>Mario Enrique Duarte</v>
          </cell>
          <cell r="F68">
            <v>1020713756</v>
          </cell>
          <cell r="G68">
            <v>3142279487</v>
          </cell>
          <cell r="H68" t="str">
            <v>mario.duarte@uan.edu.co</v>
          </cell>
          <cell r="I68" t="str">
            <v>Bogotá</v>
          </cell>
          <cell r="J68" t="str">
            <v>UAN</v>
          </cell>
        </row>
        <row r="69">
          <cell r="B69">
            <v>2017225</v>
          </cell>
          <cell r="C69" t="str">
            <v>“Determinación de prevalencia, patrón, grado y asociación de seis factores óseos craneofaciales relacionados con asimetría facial”</v>
          </cell>
          <cell r="D69" t="str">
            <v>Odontología</v>
          </cell>
          <cell r="E69" t="str">
            <v>Martha Patricia Rojas</v>
          </cell>
          <cell r="F69">
            <v>35473872</v>
          </cell>
          <cell r="G69">
            <v>3014492973</v>
          </cell>
          <cell r="H69" t="str">
            <v>rojaspatricia@uan.edu.co</v>
          </cell>
          <cell r="I69" t="str">
            <v>Bogotá</v>
          </cell>
          <cell r="J69" t="str">
            <v>UAN</v>
          </cell>
        </row>
        <row r="70">
          <cell r="B70">
            <v>2017226</v>
          </cell>
          <cell r="C70" t="str">
            <v xml:space="preserve">Caracterización genética y psicológica en estudiantes de básica primaria entre los 4 y 10 años de edad y su relación con el estado refractivo </v>
          </cell>
          <cell r="D70" t="str">
            <v>Optometría</v>
          </cell>
          <cell r="E70" t="str">
            <v xml:space="preserve"> Jeimy Natali Gutierrez Rodriguez</v>
          </cell>
          <cell r="F70">
            <v>0</v>
          </cell>
          <cell r="G70">
            <v>0</v>
          </cell>
          <cell r="H70" t="str">
            <v>directorudci.optometria@uan.edu.co</v>
          </cell>
          <cell r="I70" t="str">
            <v>Bogotá</v>
          </cell>
          <cell r="J70" t="str">
            <v>UAN</v>
          </cell>
        </row>
        <row r="71">
          <cell r="B71">
            <v>2017227</v>
          </cell>
          <cell r="C71" t="str">
            <v>Diseño metodológico para evaluación de la carga física debido a movimientos repetitivos y posturas forzadas en miembros superiores usando el registro y análisis de la información cinemática</v>
          </cell>
          <cell r="D71" t="str">
            <v>ingenieria industrial</v>
          </cell>
          <cell r="E71" t="str">
            <v>Luis Augusto Garzon</v>
          </cell>
          <cell r="F71">
            <v>17345723</v>
          </cell>
          <cell r="G71">
            <v>3017118792</v>
          </cell>
          <cell r="H71" t="str">
            <v>ingaugusto@uan.edu.co</v>
          </cell>
          <cell r="I71" t="str">
            <v>villavicencio</v>
          </cell>
          <cell r="J71" t="str">
            <v>UAN</v>
          </cell>
        </row>
        <row r="72">
          <cell r="B72">
            <v>2017228</v>
          </cell>
          <cell r="C72" t="str">
            <v>Estudio experimental y aplicación de modelos semi-empíricos para el cálculo del coeficiente del fricción en el contexto vial Colombiano aplicado a la reconstrucción de accidentes de tránsito.</v>
          </cell>
          <cell r="D72" t="str">
            <v>Ciencias Básicas</v>
          </cell>
          <cell r="E72" t="str">
            <v>Alejandra Baena</v>
          </cell>
          <cell r="F72">
            <v>29681642</v>
          </cell>
          <cell r="G72">
            <v>3228560870</v>
          </cell>
          <cell r="H72" t="str">
            <v>alejandra.baena@uan.edu.co</v>
          </cell>
          <cell r="I72" t="str">
            <v>Bogotá</v>
          </cell>
          <cell r="J72" t="str">
            <v>UAN</v>
          </cell>
        </row>
        <row r="73">
          <cell r="B73">
            <v>2017229</v>
          </cell>
          <cell r="C73" t="str">
            <v>Formas de crecimiento y sostenibilidad en la vivienda social Latinoamericana. Estudio comparativo Bogotá –Buenos Aires- Fortaleza</v>
          </cell>
          <cell r="D73" t="str">
            <v>artes</v>
          </cell>
          <cell r="E73" t="str">
            <v>Elquin Puentes</v>
          </cell>
          <cell r="F73">
            <v>79848011</v>
          </cell>
          <cell r="G73">
            <v>3196313916</v>
          </cell>
          <cell r="H73" t="str">
            <v>elquinpuentes@uan.edu.co</v>
          </cell>
          <cell r="I73" t="str">
            <v>Bogotá</v>
          </cell>
          <cell r="J73" t="str">
            <v>UAN</v>
          </cell>
        </row>
        <row r="74">
          <cell r="B74">
            <v>2017230</v>
          </cell>
          <cell r="C74" t="str">
            <v>Modelos de estimación de riesgos en enfermedades autoinmunes.</v>
          </cell>
          <cell r="D74" t="str">
            <v>Ciencias Básicas</v>
          </cell>
          <cell r="E74" t="str">
            <v xml:space="preserve">Anny Rodríguez </v>
          </cell>
          <cell r="F74" t="str">
            <v>C.E 414304</v>
          </cell>
          <cell r="G74">
            <v>3017653824</v>
          </cell>
          <cell r="H74" t="str">
            <v>akrodrig@uan.edu.co</v>
          </cell>
          <cell r="I74" t="str">
            <v>Bogotá</v>
          </cell>
          <cell r="J74" t="str">
            <v>UAN</v>
          </cell>
        </row>
        <row r="75">
          <cell r="B75">
            <v>2017231</v>
          </cell>
          <cell r="C75" t="str">
            <v>Relación entre  el nivel de satisfacción profesional con los niveles de estrés laboral de los médicos en seis ciudades de Colombia</v>
          </cell>
          <cell r="D75" t="str">
            <v>medicina</v>
          </cell>
          <cell r="E75" t="str">
            <v>Ximena García</v>
          </cell>
          <cell r="F75">
            <v>30391294</v>
          </cell>
          <cell r="G75">
            <v>3053500372</v>
          </cell>
          <cell r="H75" t="str">
            <v>coordinador.medicina@uan.edu.co</v>
          </cell>
          <cell r="I75" t="str">
            <v>Bogotá</v>
          </cell>
          <cell r="J75" t="str">
            <v>UAN</v>
          </cell>
        </row>
        <row r="76">
          <cell r="B76">
            <v>2017232</v>
          </cell>
          <cell r="C76" t="str">
            <v>Hallazgos ecográficos en el rumen y retículo durante el periodo de transición en vacas Holstein de primera lactancia</v>
          </cell>
          <cell r="D76" t="str">
            <v>Medicina veterinaria y zootecnia</v>
          </cell>
          <cell r="E76" t="str">
            <v>Fredy Javier Angarita Alonso</v>
          </cell>
          <cell r="F76">
            <v>7165250</v>
          </cell>
          <cell r="G76">
            <v>3155487314</v>
          </cell>
          <cell r="H76" t="str">
            <v>freangarita@uan.edu.co</v>
          </cell>
          <cell r="I76" t="str">
            <v>POPAYÁN - ALTO CAUCA</v>
          </cell>
          <cell r="J76" t="str">
            <v>UAN</v>
          </cell>
        </row>
        <row r="77">
          <cell r="B77">
            <v>2017233</v>
          </cell>
          <cell r="C77" t="str">
            <v>Determinación de indicadores de sostenibilidad urbana (aspecto físico), en ciudades intermedias de Colombia (Bucaramanga, Ibagué y Villavicencio)</v>
          </cell>
          <cell r="D77" t="str">
            <v>artes</v>
          </cell>
          <cell r="E77" t="str">
            <v>Sandra Cecilia Mesa García</v>
          </cell>
          <cell r="F77">
            <v>43589829</v>
          </cell>
          <cell r="G77">
            <v>3206873844</v>
          </cell>
          <cell r="H77" t="str">
            <v>samega2016@uan.edu.co</v>
          </cell>
          <cell r="I77" t="str">
            <v>BUCARAMANGA</v>
          </cell>
          <cell r="J77" t="str">
            <v>UAN</v>
          </cell>
        </row>
        <row r="78">
          <cell r="B78">
            <v>2017234</v>
          </cell>
          <cell r="C78" t="str">
            <v>Elaboración de una herramienta didáctica basada en la evidencia para la valoración mental del usuario por enfermería y psicología</v>
          </cell>
          <cell r="D78" t="str">
            <v>Enfermeria</v>
          </cell>
          <cell r="E78" t="str">
            <v>Consuelo Leonor González Rengifo</v>
          </cell>
          <cell r="F78">
            <v>35461119</v>
          </cell>
          <cell r="G78">
            <v>3138089091</v>
          </cell>
          <cell r="H78" t="str">
            <v>consuleonor@uan.edu.co</v>
          </cell>
          <cell r="I78" t="str">
            <v>Bogotá</v>
          </cell>
          <cell r="J78" t="str">
            <v>UAN</v>
          </cell>
        </row>
        <row r="79">
          <cell r="B79">
            <v>2017235</v>
          </cell>
          <cell r="C79" t="str">
            <v>Effectiveness of an educational program to parents with uncertainty related to preterm infants with retinopathy</v>
          </cell>
          <cell r="D79" t="str">
            <v>Enfermeria</v>
          </cell>
          <cell r="E79" t="str">
            <v>Edgardo Ortega</v>
          </cell>
          <cell r="F79">
            <v>80152640</v>
          </cell>
          <cell r="G79">
            <v>3016006458</v>
          </cell>
          <cell r="H79" t="str">
            <v>Edgardoenfermero1@uan.edu.co</v>
          </cell>
          <cell r="I79" t="str">
            <v>Bogotá</v>
          </cell>
          <cell r="J79" t="str">
            <v>UAN</v>
          </cell>
        </row>
        <row r="80">
          <cell r="B80">
            <v>2017236</v>
          </cell>
          <cell r="C80" t="str">
            <v>“Determinación de marcadores salivales de estrés oxidativo en sujetos con enfermedad periodontal y su modulación ante la presencia de virus periodontales”.</v>
          </cell>
          <cell r="D80" t="str">
            <v>Odontología</v>
          </cell>
          <cell r="E80" t="str">
            <v>Juana Patricia Sanchez Villamil estaba jorge capacho</v>
          </cell>
          <cell r="F80">
            <v>63516862</v>
          </cell>
          <cell r="G80">
            <v>3104326523</v>
          </cell>
          <cell r="H80" t="str">
            <v>juanipsan3@uan.edu.co</v>
          </cell>
          <cell r="I80" t="str">
            <v>BUCARAMANGA</v>
          </cell>
          <cell r="J80" t="str">
            <v>UAN</v>
          </cell>
        </row>
        <row r="81">
          <cell r="B81">
            <v>2017237</v>
          </cell>
          <cell r="C81" t="str">
            <v>Prototipo de Vivienda de Emergencia para los Municipios de Palmira, Neiva y Villavicencio.</v>
          </cell>
          <cell r="D81" t="str">
            <v>artes</v>
          </cell>
          <cell r="E81" t="str">
            <v>John Jairo Delgado</v>
          </cell>
          <cell r="F81">
            <v>0</v>
          </cell>
          <cell r="G81">
            <v>3154625722</v>
          </cell>
          <cell r="H81" t="str">
            <v>johndelgado@uan.edu.co</v>
          </cell>
          <cell r="I81" t="str">
            <v>PALMIRA</v>
          </cell>
          <cell r="J81" t="str">
            <v>UAN</v>
          </cell>
        </row>
        <row r="82">
          <cell r="B82">
            <v>2017238</v>
          </cell>
          <cell r="C82" t="str">
            <v xml:space="preserve">Desarrollo de promotores sintéticos como herramienta biotecnológica para el mejoramiento de la resistencia a la bacteriosis vascular en yuca </v>
          </cell>
          <cell r="D82" t="str">
            <v>Ciencias Básicas</v>
          </cell>
          <cell r="E82" t="str">
            <v>Paula Alejandra Díaz</v>
          </cell>
          <cell r="F82">
            <v>55305965</v>
          </cell>
          <cell r="G82">
            <v>3125904989</v>
          </cell>
          <cell r="H82" t="str">
            <v>padiazta@uan.edu.co</v>
          </cell>
          <cell r="I82" t="str">
            <v>Bogotá</v>
          </cell>
          <cell r="J82" t="str">
            <v>UAN</v>
          </cell>
        </row>
        <row r="83">
          <cell r="B83">
            <v>2017239</v>
          </cell>
          <cell r="C83" t="str">
            <v>Inflationary Constraints on Dark Matter</v>
          </cell>
          <cell r="D83" t="str">
            <v>CICBA</v>
          </cell>
          <cell r="E83" t="str">
            <v xml:space="preserve">Nicolás Bernal </v>
          </cell>
          <cell r="F83">
            <v>16289529</v>
          </cell>
          <cell r="G83" t="str">
            <v>(319) 3929490</v>
          </cell>
          <cell r="H83" t="str">
            <v>nicolas.bernal@uan.edu.co</v>
          </cell>
          <cell r="I83" t="str">
            <v>Bogotá</v>
          </cell>
          <cell r="J83" t="str">
            <v>UAN</v>
          </cell>
        </row>
        <row r="84">
          <cell r="B84">
            <v>2017240</v>
          </cell>
          <cell r="C84" t="str">
            <v>Aplicación de técnicas nucleares e isotópicas en la estimación de tasas de sedimentación y reconstrucción de procesos sedimentarios en Hidroeléctricas, presas y embalses.</v>
          </cell>
          <cell r="D84" t="str">
            <v>CICBA</v>
          </cell>
          <cell r="E84" t="str">
            <v>Rafael María Gutiérrez</v>
          </cell>
          <cell r="F84">
            <v>19439502</v>
          </cell>
          <cell r="G84">
            <v>3102601689</v>
          </cell>
          <cell r="H84" t="str">
            <v xml:space="preserve">director.sistemas.complejos@uan.edu.co </v>
          </cell>
          <cell r="I84" t="str">
            <v>Bogotá</v>
          </cell>
          <cell r="J84" t="str">
            <v>UAN</v>
          </cell>
        </row>
        <row r="85">
          <cell r="B85">
            <v>2017241</v>
          </cell>
          <cell r="C85" t="str">
            <v xml:space="preserve">Estrategias de Participación de la Alcaldías de Tunja, Duitama y Sogamoso en el diseño y ejecución de políticas públicas y programas de
gobierno entre 2012 y 2015
</v>
          </cell>
          <cell r="D85" t="str">
            <v>Derecho</v>
          </cell>
          <cell r="E85" t="str">
            <v>Laura Margarita Barreto Bernal</v>
          </cell>
          <cell r="F85">
            <v>1052383442</v>
          </cell>
          <cell r="G85">
            <v>3102866482</v>
          </cell>
          <cell r="H85" t="str">
            <v>laura.barreto@uan.edu.co</v>
          </cell>
          <cell r="I85" t="str">
            <v>Duitama</v>
          </cell>
          <cell r="J85" t="str">
            <v>UAN</v>
          </cell>
        </row>
        <row r="86">
          <cell r="B86">
            <v>2018001</v>
          </cell>
          <cell r="C86" t="str">
            <v>Análisis computacional de flujo sanguíneo y su interacción con campos electromagnéticos</v>
          </cell>
          <cell r="D86" t="str">
            <v>Ciencias Básicas</v>
          </cell>
          <cell r="E86" t="str">
            <v>Diego Alejandro Roa R.</v>
          </cell>
          <cell r="F86">
            <v>80217099</v>
          </cell>
          <cell r="G86">
            <v>3163064800</v>
          </cell>
          <cell r="H86" t="str">
            <v>dieroa@uan.edu.co</v>
          </cell>
          <cell r="I86" t="str">
            <v>Bogotá</v>
          </cell>
          <cell r="J86" t="str">
            <v>UAN</v>
          </cell>
        </row>
        <row r="87">
          <cell r="B87">
            <v>2018011</v>
          </cell>
          <cell r="C87" t="str">
            <v>Evaluación de Rizobacterias con potencial biotecnológico para ser usadas en procesos de Restauración Ecológica.</v>
          </cell>
          <cell r="D87" t="str">
            <v>Ciencias Básicas</v>
          </cell>
          <cell r="E87" t="str">
            <v>Carolina Jaime Rodríguez</v>
          </cell>
          <cell r="F87">
            <v>35262836</v>
          </cell>
          <cell r="G87">
            <v>3105821200</v>
          </cell>
          <cell r="H87" t="str">
            <v>cajaime@uan.edu.co</v>
          </cell>
          <cell r="I87" t="str">
            <v>Bogotá</v>
          </cell>
          <cell r="J87" t="str">
            <v>UAN</v>
          </cell>
        </row>
        <row r="88">
          <cell r="B88">
            <v>2018012</v>
          </cell>
          <cell r="C88" t="str">
            <v>Desarrollo de competencias para implementar la entrevista motivacional en el control de factores de riesgo de enfermedad periodontal en adultos, en 6 Facultades de Odontología en Colombia.</v>
          </cell>
          <cell r="D88" t="str">
            <v>Odontología</v>
          </cell>
          <cell r="E88" t="str">
            <v>Juan Pablo Pava Lozano</v>
          </cell>
          <cell r="F88">
            <v>1130621803</v>
          </cell>
          <cell r="G88" t="str">
            <v>3008952918/3127382897</v>
          </cell>
          <cell r="H88" t="str">
            <v>juan.pava@uan.edu.co</v>
          </cell>
          <cell r="I88" t="str">
            <v>villavicencio</v>
          </cell>
          <cell r="J88" t="str">
            <v>UAN</v>
          </cell>
        </row>
        <row r="89">
          <cell r="B89">
            <v>20131101</v>
          </cell>
          <cell r="C89" t="str">
            <v>Estrategias de valoración y apropiación de los recursos naturales: mecanismos de adaptación a cambio climático - Región del Bajo Magdalena – Cundinamarca</v>
          </cell>
          <cell r="D89" t="str">
            <v>Medicina veterinaria y zootecnia</v>
          </cell>
          <cell r="E89" t="str">
            <v>Jaime fabian Cruz</v>
          </cell>
          <cell r="F89">
            <v>3114651566</v>
          </cell>
          <cell r="G89" t="str">
            <v>BOGOTÁ - CIRCUNVALAR</v>
          </cell>
          <cell r="H89" t="str">
            <v>jaime.cruz@uan.edu.co</v>
          </cell>
          <cell r="I89" t="str">
            <v>Bogotá</v>
          </cell>
          <cell r="J89" t="str">
            <v>EXTERNO // REGALIAS</v>
          </cell>
        </row>
        <row r="90">
          <cell r="B90">
            <v>20131110</v>
          </cell>
          <cell r="C90" t="str">
            <v>Fortalecimiento tecnológico y empresarial a organizaciones solidarias de economía BIO del departamento del Chocó</v>
          </cell>
          <cell r="D90" t="str">
            <v xml:space="preserve">Psicología </v>
          </cell>
          <cell r="E90" t="str">
            <v>Lelia Martínez Cuesta</v>
          </cell>
          <cell r="F90">
            <v>0</v>
          </cell>
          <cell r="G90">
            <v>0</v>
          </cell>
          <cell r="H90" t="str">
            <v>lelimartinez@uan.edu.co</v>
          </cell>
          <cell r="I90" t="str">
            <v>Quibdó</v>
          </cell>
          <cell r="J90" t="str">
            <v>EXTERNO // BIOINNOVA</v>
          </cell>
        </row>
        <row r="91">
          <cell r="B91">
            <v>20141117</v>
          </cell>
          <cell r="C91" t="str">
            <v>Higgs Physics in/beyond the Standard Model and Effective theories in cosmology. Convocatoria 658 de 2014, proyecto FP44842-081-2014.</v>
          </cell>
          <cell r="D91" t="str">
            <v>CICBA</v>
          </cell>
          <cell r="E91" t="str">
            <v xml:space="preserve">Juan Pablo Beltrán Almeida </v>
          </cell>
          <cell r="F91">
            <v>94494016</v>
          </cell>
          <cell r="G91">
            <v>3158695253</v>
          </cell>
          <cell r="H91" t="str">
            <v>juanbeltran@uan.edu.co</v>
          </cell>
          <cell r="I91" t="str">
            <v>Bogotá</v>
          </cell>
          <cell r="J91" t="str">
            <v>EXTERNO // COLCIENCIAS</v>
          </cell>
        </row>
        <row r="92">
          <cell r="B92">
            <v>20141118</v>
          </cell>
          <cell r="C92" t="str">
            <v>Diversidad funcional de microorganismos asociados al ciclaje de C, N y P en el manglar la Ranchería (La Guajira) mediante un acercamiento de metatransciptónica contrato FP44842-529-2014 convocatoria 659 de 2014</v>
          </cell>
          <cell r="D92" t="str">
            <v>Ciencias Básicas</v>
          </cell>
          <cell r="E92" t="str">
            <v>Javier Vanegas Guerrero 3003834325</v>
          </cell>
          <cell r="F92">
            <v>80225579</v>
          </cell>
          <cell r="G92">
            <v>3003834325</v>
          </cell>
          <cell r="H92" t="str">
            <v>javanegas100@uan.edu.co</v>
          </cell>
          <cell r="I92" t="str">
            <v>Bogotá</v>
          </cell>
          <cell r="J92" t="str">
            <v>EXTERNO // COLCIENCIAS</v>
          </cell>
        </row>
        <row r="93">
          <cell r="B93">
            <v>20141121</v>
          </cell>
          <cell r="C93" t="str">
            <v xml:space="preserve">Alternativas biotecnológicas para control de las plagas de papa Tecia solanivora y Premnotrypes vorax y sus implicaciones socio-económicas FP44842-486-2014 </v>
          </cell>
          <cell r="D93" t="str">
            <v>Ciencias Básicas</v>
          </cell>
          <cell r="E93" t="str">
            <v>Javier Vanegas Guerrero 3003834325</v>
          </cell>
          <cell r="F93">
            <v>80225579</v>
          </cell>
          <cell r="G93">
            <v>3003834325</v>
          </cell>
          <cell r="H93" t="str">
            <v>javanegas100@uan.edu.co</v>
          </cell>
          <cell r="I93" t="str">
            <v>Bogotá</v>
          </cell>
          <cell r="J93" t="str">
            <v>EXTERNO // UNAL-COLCIENCIAS</v>
          </cell>
        </row>
        <row r="94">
          <cell r="B94">
            <v>2015090</v>
          </cell>
          <cell r="C94" t="str">
            <v xml:space="preserve">Desarrollo de un sistema de medición de fuerza con compensación térmica empleando sensores piezoresistivos para uso en investigaciones médicas e industriales cod 6085-669-46825  Contrato No. 335-2015             </v>
          </cell>
          <cell r="D94" t="str">
            <v>Ing. Electrónica y Biomédica</v>
          </cell>
          <cell r="E94" t="str">
            <v xml:space="preserve">Leonel Paredes </v>
          </cell>
          <cell r="F94">
            <v>470586</v>
          </cell>
          <cell r="G94">
            <v>3125628046</v>
          </cell>
          <cell r="H94" t="str">
            <v>paredes.leonel@uan.edu.co</v>
          </cell>
          <cell r="I94" t="str">
            <v xml:space="preserve"> TUNJA</v>
          </cell>
          <cell r="J94" t="str">
            <v>EXTERNO // COLCIENCIAS</v>
          </cell>
        </row>
        <row r="95">
          <cell r="B95">
            <v>2015099</v>
          </cell>
          <cell r="C95" t="str">
            <v>Eco-friendly ceramic membrane bioreactor (MBR) based on recycled agricultural and industrial wastes for waste water reuse-REMEB</v>
          </cell>
          <cell r="D95" t="str">
            <v>Ciencias Básicas</v>
          </cell>
          <cell r="E95" t="str">
            <v xml:space="preserve">Rolando Javier Rincon </v>
          </cell>
          <cell r="F95">
            <v>79885996</v>
          </cell>
          <cell r="G95">
            <v>3017848994</v>
          </cell>
          <cell r="H95" t="str">
            <v>rolrincon@uan.edu.co</v>
          </cell>
          <cell r="I95" t="str">
            <v>Bogotá</v>
          </cell>
          <cell r="J95" t="str">
            <v>EXTERNO // Union Europea</v>
          </cell>
        </row>
        <row r="96">
          <cell r="B96">
            <v>2015102</v>
          </cell>
          <cell r="C96" t="str">
            <v>Red de formación del talento Humano para la innovación social y productiva en el departamento del cauca // regalias -gobernacion del cauca proyecto : Prototipo de Elastografía Ultrasónica para apoyo al Diagnóstico de Cáncer de mama</v>
          </cell>
          <cell r="D96" t="str">
            <v>ingenieria biomedica</v>
          </cell>
          <cell r="E96" t="str">
            <v xml:space="preserve"> julian villamarin</v>
          </cell>
          <cell r="F96">
            <v>10292954</v>
          </cell>
          <cell r="G96">
            <v>0</v>
          </cell>
          <cell r="H96" t="str">
            <v xml:space="preserve">jvilla22@uan.edu.co </v>
          </cell>
          <cell r="I96" t="str">
            <v xml:space="preserve"> POPAYÁN - ALTO CAUCA</v>
          </cell>
          <cell r="J96" t="str">
            <v>EXTERNO // INNOVACION</v>
          </cell>
        </row>
        <row r="97">
          <cell r="B97">
            <v>2017115</v>
          </cell>
          <cell r="C97" t="str">
            <v>Modelo para la recuperación ambiental de la microcuenca del río Mazamorras en el municipio de Sucre (Cauca) a partir de la implementación de sistemas agroforestales y de la reforestación estratégica Fp 44842-489-2016  convenio 750-2016</v>
          </cell>
          <cell r="D97" t="str">
            <v>Medicina veterinaria y zootecnia</v>
          </cell>
          <cell r="E97" t="str">
            <v>Jaime fabian Cruz</v>
          </cell>
          <cell r="F97">
            <v>79469333</v>
          </cell>
          <cell r="G97">
            <v>3114651566</v>
          </cell>
          <cell r="H97" t="str">
            <v>jaime.cruz@uan.edu.co</v>
          </cell>
          <cell r="I97" t="str">
            <v>Bogotá</v>
          </cell>
          <cell r="J97" t="str">
            <v>EXTERNO // COLCIENCIAS</v>
          </cell>
        </row>
        <row r="98">
          <cell r="B98">
            <v>2016102</v>
          </cell>
          <cell r="C98" t="str">
            <v>Aproximación a la remoción eficiente de drogas ilícitas y farmacèiticas presentes en las aguas residuales mediante metodos avnazados de oxidacion contrato FP44842-038-2016</v>
          </cell>
          <cell r="D98" t="str">
            <v>Ciencias Básicas</v>
          </cell>
          <cell r="E98" t="str">
            <v xml:space="preserve">Rolando Javier Rincon </v>
          </cell>
          <cell r="F98">
            <v>79885996</v>
          </cell>
          <cell r="G98">
            <v>3017848994</v>
          </cell>
          <cell r="H98" t="str">
            <v>rolrincon@uan.edu.co</v>
          </cell>
          <cell r="I98" t="str">
            <v>Bogotá</v>
          </cell>
          <cell r="J98" t="str">
            <v>EXTERNO // COLCIENCIAS</v>
          </cell>
        </row>
        <row r="99">
          <cell r="B99">
            <v>2016103</v>
          </cell>
          <cell r="C99" t="str">
            <v>Dinámica clínica, inmunológica y viral de la enfermedad por chikungunya No 325672553402 contrato 877 de 2015 convocatoria 725-2015</v>
          </cell>
          <cell r="D99" t="str">
            <v>Medicina</v>
          </cell>
          <cell r="E99" t="str">
            <v xml:space="preserve">Ana Luisa Muñoz Ramirez </v>
          </cell>
          <cell r="F99">
            <v>31425508</v>
          </cell>
          <cell r="G99">
            <v>3128879089</v>
          </cell>
          <cell r="H99" t="str">
            <v>analuisa.munoz@uan.edu.co</v>
          </cell>
          <cell r="I99" t="str">
            <v>Bogotá</v>
          </cell>
          <cell r="J99" t="str">
            <v>EXTERNO // COLCIENCIAS</v>
          </cell>
        </row>
        <row r="100">
          <cell r="B100">
            <v>2016104</v>
          </cell>
          <cell r="C100" t="str">
            <v>Incidencia de los procesos de deforestación sobre el servicio ecosistémico de regulación climática, en la Amazonia colombiana COD 123371451376 CONV 714-2015 FP44842-087-2016</v>
          </cell>
          <cell r="D100" t="str">
            <v>Ingeniería Ambiental y Civil</v>
          </cell>
          <cell r="E100" t="str">
            <v xml:space="preserve">Andrés Felipe Carvajal Vanegas </v>
          </cell>
          <cell r="F100">
            <v>18520529</v>
          </cell>
          <cell r="G100">
            <v>3167528511</v>
          </cell>
          <cell r="H100" t="str">
            <v>andres.carvajal@uan.edu.co</v>
          </cell>
          <cell r="I100" t="str">
            <v>Bogotá</v>
          </cell>
          <cell r="J100" t="str">
            <v>EXTERNO // COLCIENCIAS</v>
          </cell>
        </row>
        <row r="101">
          <cell r="B101">
            <v>2016105</v>
          </cell>
          <cell r="C101" t="str">
            <v>Páncreas artificial: diseño y evaluación preclínica de algoritmos de control de glucosa seguros en lazo cerrado para pacientes con diabetes tipo 1 via métodos intervalares y regímenes deslizantes FP44842-660-2015</v>
          </cell>
          <cell r="D101" t="str">
            <v>Ingeniería de Sistemas</v>
          </cell>
          <cell r="E101" t="str">
            <v xml:space="preserve">Fabián Mauricio León Vargas </v>
          </cell>
          <cell r="F101">
            <v>91536037</v>
          </cell>
          <cell r="G101">
            <v>3156050080</v>
          </cell>
          <cell r="H101" t="str">
            <v xml:space="preserve">fabianleon@uan.edu.co </v>
          </cell>
          <cell r="I101" t="str">
            <v>Bogotá</v>
          </cell>
          <cell r="J101" t="str">
            <v>EXTERNO // COLCIENCIAS</v>
          </cell>
        </row>
        <row r="102">
          <cell r="B102">
            <v>2016106</v>
          </cell>
          <cell r="C102" t="str">
            <v>ESTUDIO DEL COMPORTAMIENTO SISMICO DE EDIFICACIONES TIPO TUNEL EN ZONAS DE ALTA AMENAZA SISMICA. Fase 1</v>
          </cell>
          <cell r="D102" t="str">
            <v>Ingeniería Ambiental y Civil</v>
          </cell>
          <cell r="E102" t="str">
            <v xml:space="preserve">Edison Osorio </v>
          </cell>
          <cell r="F102">
            <v>91298296</v>
          </cell>
          <cell r="G102">
            <v>3203852574</v>
          </cell>
          <cell r="H102" t="str">
            <v>e.osorio@uan.edu.co</v>
          </cell>
          <cell r="I102" t="str">
            <v>Bogotá</v>
          </cell>
          <cell r="J102" t="str">
            <v xml:space="preserve">EXTERNO // Universidad Insdustrial de Santander </v>
          </cell>
        </row>
        <row r="103">
          <cell r="B103">
            <v>2016107</v>
          </cell>
          <cell r="C103" t="str">
            <v xml:space="preserve">Tecnología de comunicación multiusuario con luz visible aplicando un nuevo receptor óptico basado en fotomultiplicador de silicio. Contrato FP44842-306-2016 </v>
          </cell>
          <cell r="D103" t="str">
            <v>CICBA</v>
          </cell>
          <cell r="E103" t="str">
            <v>Rafael María Gutiérrez</v>
          </cell>
          <cell r="F103">
            <v>19439502</v>
          </cell>
          <cell r="G103">
            <v>3102601689</v>
          </cell>
          <cell r="H103" t="str">
            <v xml:space="preserve">director.sistemas.complejos@uan.edu.co </v>
          </cell>
          <cell r="I103" t="str">
            <v>Bogotá</v>
          </cell>
          <cell r="J103" t="str">
            <v>EXTERNO // COLCIENCIAS</v>
          </cell>
        </row>
        <row r="104">
          <cell r="B104">
            <v>2016108</v>
          </cell>
          <cell r="C104" t="str">
            <v xml:space="preserve">CARACTERIZACIÓN ÓPTICA DE PATRONES MICROSCÓPICOS: CONTROL DE CALIDAD DE GEM-FOILS PARA MPGD´s”. FP44842-312-2016 código 1233-715-52363, </v>
          </cell>
          <cell r="D104" t="str">
            <v>CICBA</v>
          </cell>
          <cell r="E104" t="str">
            <v xml:space="preserve">Andrés Jaramillo Velásquez  </v>
          </cell>
          <cell r="F104">
            <v>10125927</v>
          </cell>
          <cell r="G104">
            <v>3115979807</v>
          </cell>
          <cell r="H104" t="str">
            <v xml:space="preserve">andres.jaramillo@uan.edu.co </v>
          </cell>
          <cell r="I104" t="str">
            <v>Bogotá</v>
          </cell>
          <cell r="J104" t="str">
            <v>EXTERNO // COLCIENCIAS</v>
          </cell>
        </row>
        <row r="105">
          <cell r="B105">
            <v>2017111</v>
          </cell>
          <cell r="C105" t="str">
            <v>Estudio de impacto de la implementacion de las Smart-grids en microredes inteligentes codigo 123774558034 contrato FP44842-042-2017 convocatoria 745 de 2016</v>
          </cell>
          <cell r="D105" t="str">
            <v>CICBA</v>
          </cell>
          <cell r="E105" t="str">
            <v>ANDRES IGNACIO HERNANDEZ DUARTE</v>
          </cell>
          <cell r="F105">
            <v>80417160</v>
          </cell>
          <cell r="G105">
            <v>3138129799</v>
          </cell>
          <cell r="H105" t="str">
            <v>andres.hernandez@uan.edu.co</v>
          </cell>
          <cell r="I105" t="str">
            <v>Bogotá</v>
          </cell>
          <cell r="J105" t="str">
            <v>EXTERNO // COLCIENCIAS</v>
          </cell>
        </row>
        <row r="106">
          <cell r="B106">
            <v>2017113</v>
          </cell>
          <cell r="C106" t="str">
            <v>Aislamiento, caracterización y evaluación antibacterial de péptidos antimicrobiales (defensinas), derivados de larvas de la mosca Sarconesiopsis magellanica (Diptera: Calliphoridae"  codigo 125371250687 contrato 384-2016 convocatoria 745-2016</v>
          </cell>
          <cell r="D106" t="str">
            <v>Medicina</v>
          </cell>
          <cell r="E106" t="str">
            <v>Alejandro parra</v>
          </cell>
          <cell r="F106">
            <v>80037136</v>
          </cell>
          <cell r="G106">
            <v>3124175618</v>
          </cell>
          <cell r="H106" t="str">
            <v>alejandro@uan.edu.co</v>
          </cell>
          <cell r="I106" t="str">
            <v>Bogotá</v>
          </cell>
          <cell r="J106" t="str">
            <v>EXTERNO // COLCIENCIAS</v>
          </cell>
        </row>
        <row r="107">
          <cell r="B107">
            <v>2017116</v>
          </cell>
          <cell r="C107" t="str">
            <v>Origin and Evolution of the Large Scale Structure as a Probe of Inflation, Dark Energy and Modifies Gravity</v>
          </cell>
          <cell r="D107" t="str">
            <v>CICBA</v>
          </cell>
          <cell r="E107" t="str">
            <v>Juan Pablo Beltrán Almeida 3158695253</v>
          </cell>
          <cell r="F107">
            <v>94494016</v>
          </cell>
          <cell r="G107">
            <v>3158695253</v>
          </cell>
          <cell r="H107" t="str">
            <v>juanbeltran@uan.edu.co</v>
          </cell>
          <cell r="I107" t="str">
            <v>Bogotá</v>
          </cell>
          <cell r="J107" t="str">
            <v>EXTERNO //   UNIVALLE -COLCIENCIAS</v>
          </cell>
        </row>
        <row r="108">
          <cell r="B108">
            <v>2017117</v>
          </cell>
          <cell r="C108" t="str">
            <v>“Caracterización de los determinantes genéticos asociados a la multirresistencia en aislamientos clínicos de Salmonella Typhimurium recuperados a partir del programa de vigilancia de Enfermedad Diarreica Aguda en Colombia”. Código 210471250745”. Contrato FP44842-371-2016 convocatoria 712 de 2015</v>
          </cell>
          <cell r="D108" t="str">
            <v>Ciencias Básicas</v>
          </cell>
          <cell r="E108" t="str">
            <v>Jose Miguel Villarreal</v>
          </cell>
          <cell r="F108">
            <v>464460</v>
          </cell>
          <cell r="G108">
            <v>3045456575</v>
          </cell>
          <cell r="H108" t="str">
            <v xml:space="preserve">j.villarreal@uan.edu.co </v>
          </cell>
          <cell r="I108" t="str">
            <v>Bogotá</v>
          </cell>
          <cell r="J108" t="str">
            <v>EXTERNO // COLCIENCIAS</v>
          </cell>
        </row>
        <row r="109">
          <cell r="B109">
            <v>2017242</v>
          </cell>
          <cell r="C109" t="str">
            <v xml:space="preserve">Aplicación de la descomposición modular de grafos para el análisis de grafos multiniveles. No 3991Convenio 201705 </v>
          </cell>
          <cell r="D109" t="str">
            <v>Ciencias Básicas</v>
          </cell>
          <cell r="E109" t="str">
            <v>Miguel Méndez</v>
          </cell>
          <cell r="F109">
            <v>570254</v>
          </cell>
          <cell r="G109">
            <v>3138950454</v>
          </cell>
          <cell r="H109" t="str">
            <v>miguelmendez@uan.edu.co</v>
          </cell>
          <cell r="I109" t="str">
            <v>Bogotá</v>
          </cell>
          <cell r="J109" t="str">
            <v>EXTERNO // Banco de la republica</v>
          </cell>
        </row>
        <row r="110">
          <cell r="B110">
            <v>2018002</v>
          </cell>
          <cell r="C110" t="str">
            <v>Mecanismo epigenéticos involucrados en el efecto de la tibolona en astrocitos humanos tratados con ácido palmítico convocatoria 777 contrato 824-2017,</v>
          </cell>
          <cell r="D110" t="str">
            <v>Medicina</v>
          </cell>
          <cell r="E110" t="str">
            <v xml:space="preserve">Diego Forero   </v>
          </cell>
          <cell r="F110">
            <v>79733579</v>
          </cell>
          <cell r="G110" t="str">
            <v>313 2610427</v>
          </cell>
          <cell r="H110" t="str">
            <v xml:space="preserve">diego.forero@uan.edu.co </v>
          </cell>
          <cell r="I110" t="str">
            <v>Bogotá</v>
          </cell>
          <cell r="J110" t="str">
            <v xml:space="preserve">EXTERNO //  COLCIENCIAS javeriana </v>
          </cell>
        </row>
        <row r="111">
          <cell r="B111">
            <v>2018003</v>
          </cell>
          <cell r="C111" t="str">
            <v>Desarrollo de una plataforma para la evaluación rápida de la encapsulación de proteínas antibacterianas y antígenos bacterianos en vesículas de membrana externa de E. coli (Development of a platform for the rapid evaluation of the encapsulation of antibacterial proteins and bacterial antigens in outer membrane vesicles from E. coli) convocatoria 777 del 2017 contarto 822 de 2017</v>
          </cell>
          <cell r="D111" t="str">
            <v>Ingeniería Ambiental y Civil</v>
          </cell>
          <cell r="E111" t="str">
            <v>Juan Daniel Valderrama</v>
          </cell>
          <cell r="F111">
            <v>80058488</v>
          </cell>
          <cell r="G111">
            <v>3007842648</v>
          </cell>
          <cell r="H111" t="str">
            <v xml:space="preserve">juan.valderramar@uan.edu.co </v>
          </cell>
          <cell r="I111" t="str">
            <v>Bogotá</v>
          </cell>
          <cell r="J111" t="str">
            <v>EXTERNO // COLCIENCIAS</v>
          </cell>
        </row>
        <row r="112">
          <cell r="B112">
            <v>2018004</v>
          </cell>
          <cell r="C112" t="str">
            <v>Estudio computacional de la energía de falla de apilamiento en aceros FeMnAIC: Efectos de la temperatura y de la composición convenio 201712</v>
          </cell>
          <cell r="D112" t="str">
            <v>CICBA</v>
          </cell>
          <cell r="E112" t="str">
            <v xml:space="preserve">Manuel Alfonso Camargo Chaparro </v>
          </cell>
          <cell r="F112">
            <v>74183375</v>
          </cell>
          <cell r="G112">
            <v>3134088328</v>
          </cell>
          <cell r="H112" t="str">
            <v>manuelacamargo@uan.edu.co</v>
          </cell>
          <cell r="I112" t="str">
            <v>CALI FARALLONES</v>
          </cell>
          <cell r="J112" t="str">
            <v>EXTERNO // Banco de la republica</v>
          </cell>
        </row>
        <row r="113">
          <cell r="B113">
            <v>2018005</v>
          </cell>
          <cell r="C113" t="str">
            <v>Rol de calcineurina en la actividad inflamatoria de los astrocitos durante crisis convulsivas en un modelo de epilepsia en ratas. convenio 201711</v>
          </cell>
          <cell r="D113" t="str">
            <v>Medicina</v>
          </cell>
          <cell r="E113" t="str">
            <v>Jeinny Karina Vargas Sanchez</v>
          </cell>
          <cell r="F113">
            <v>52714780</v>
          </cell>
          <cell r="G113">
            <v>3102405706</v>
          </cell>
          <cell r="H113" t="str">
            <v xml:space="preserve">jeinny.vargas@uan.edu.co </v>
          </cell>
          <cell r="I113" t="str">
            <v>Bogotá</v>
          </cell>
          <cell r="J113" t="str">
            <v>EXTERNO // Banco de la republica</v>
          </cell>
        </row>
        <row r="114">
          <cell r="B114">
            <v>2018006</v>
          </cell>
          <cell r="C114" t="str">
            <v>Estudio Comparativo de sistemas de producción pecuaria agroecológica y convencional en la meseta de popayá (Cauca)</v>
          </cell>
          <cell r="D114" t="str">
            <v>Medicina veterinaria y zootecnia</v>
          </cell>
          <cell r="E114" t="str">
            <v xml:space="preserve">Gustavo Adolfo Ruiz Ramírez </v>
          </cell>
          <cell r="F114">
            <v>10242548</v>
          </cell>
          <cell r="G114">
            <v>0</v>
          </cell>
          <cell r="H114" t="str">
            <v xml:space="preserve">gustavo.ruiz@uan.edu.co </v>
          </cell>
          <cell r="I114" t="str">
            <v>POPAYÁN - ALTO CAUCA</v>
          </cell>
          <cell r="J114" t="str">
            <v>EXTERNO // INNOVACION</v>
          </cell>
        </row>
        <row r="115">
          <cell r="B115">
            <v>2018007</v>
          </cell>
          <cell r="C115" t="str">
            <v>Implementación de un dispositivo acústico para repeler plagas de murcielagos en viviendas en el municipio de popayán, Cauca  convenio 6-81,2/051 de 2017</v>
          </cell>
          <cell r="D115" t="str">
            <v>Medicina veterinaria y zootecnia</v>
          </cell>
          <cell r="E115" t="str">
            <v xml:space="preserve">Fernando Favian Castro Castro </v>
          </cell>
          <cell r="F115">
            <v>79428359</v>
          </cell>
          <cell r="G115">
            <v>0</v>
          </cell>
          <cell r="H115">
            <v>0</v>
          </cell>
          <cell r="I115" t="str">
            <v>POPAYÁN - ALTO CAUCA</v>
          </cell>
          <cell r="J115" t="str">
            <v>EXTERNO // INNOVACION</v>
          </cell>
        </row>
        <row r="116">
          <cell r="B116">
            <v>2018008</v>
          </cell>
          <cell r="C116" t="str">
            <v>Desarrollo de una prótesis de mano robótica controlada  través de señales EMG convenio 6-81,2/052 de 2017</v>
          </cell>
          <cell r="D116">
            <v>0</v>
          </cell>
          <cell r="E116" t="str">
            <v>César Quinayás</v>
          </cell>
          <cell r="F116">
            <v>0</v>
          </cell>
          <cell r="G116">
            <v>0</v>
          </cell>
          <cell r="H116">
            <v>0</v>
          </cell>
          <cell r="I116" t="str">
            <v>POPAYÁN - ALTO CAUCA</v>
          </cell>
          <cell r="J116" t="str">
            <v>EXTERNO // INNOVACION</v>
          </cell>
        </row>
        <row r="117">
          <cell r="B117">
            <v>2018009</v>
          </cell>
          <cell r="C117" t="str">
            <v>Análisis físico- químico de la leche bovina para la prospección de un sensor que determine cetosis de forma no invasiva</v>
          </cell>
          <cell r="D117">
            <v>0</v>
          </cell>
          <cell r="E117" t="str">
            <v>Fredy Javier Angarita Alonso</v>
          </cell>
          <cell r="F117">
            <v>7165250</v>
          </cell>
          <cell r="G117">
            <v>3155487314</v>
          </cell>
          <cell r="H117" t="str">
            <v>freangarita@uan.edu.co</v>
          </cell>
          <cell r="I117" t="str">
            <v>POPAYÁN - ALTO CAUCA</v>
          </cell>
          <cell r="J117" t="str">
            <v>EXTERNO // INNOVACION</v>
          </cell>
        </row>
        <row r="118">
          <cell r="B118">
            <v>2018010</v>
          </cell>
          <cell r="C118" t="str">
            <v xml:space="preserve">Sistema para la evaluación de la voz utilizando inteligencia artificial, 10A-2017-38. cooperación internacional con Brasil y la OTT </v>
          </cell>
          <cell r="D118">
            <v>0</v>
          </cell>
          <cell r="E118" t="str">
            <v>Jesus David Ramirez Medina</v>
          </cell>
          <cell r="F118">
            <v>0</v>
          </cell>
          <cell r="G118">
            <v>0</v>
          </cell>
          <cell r="H118">
            <v>0</v>
          </cell>
          <cell r="I118" t="str">
            <v>POPAYÁN - ALTO CAUCA</v>
          </cell>
          <cell r="J118" t="str">
            <v>EXTERNO // INNOVACION</v>
          </cell>
        </row>
        <row r="119">
          <cell r="B119">
            <v>2018013</v>
          </cell>
          <cell r="C119" t="str">
            <v>Mitigación de estrés salino en plantas de tomate por levaduras  aisladas de ambientes extremos</v>
          </cell>
          <cell r="D119" t="str">
            <v>Ciencias Básicas</v>
          </cell>
          <cell r="E119" t="str">
            <v>Javier Vanegas Guerrero 3003834325</v>
          </cell>
          <cell r="F119">
            <v>80225579</v>
          </cell>
          <cell r="G119" t="str">
            <v>BOGOTÁ - CIRCUNVALAR</v>
          </cell>
          <cell r="H119" t="str">
            <v>Bogotá</v>
          </cell>
          <cell r="I119" t="str">
            <v>Bogotá</v>
          </cell>
          <cell r="J119" t="str">
            <v>EXTERNO // COLEGIO MAYOR DE CUNDINAMARCA</v>
          </cell>
        </row>
        <row r="120">
          <cell r="B120">
            <v>2018014</v>
          </cell>
          <cell r="C120" t="str">
            <v>Control biológico de la polilla guatemalteca de la papa con base en compuestos de su feromona sexual y diseño de un casete de expresión para la planta basado en un gen cry1 de Bacillus thuringiensis acuerdo No 93 de 2016</v>
          </cell>
          <cell r="D120" t="str">
            <v>Ciencias Básicas</v>
          </cell>
          <cell r="E120" t="str">
            <v xml:space="preserve">Silvio Alejandro López Pazos </v>
          </cell>
          <cell r="F120">
            <v>98385282</v>
          </cell>
          <cell r="G120" t="str">
            <v>BOGOTÁ - CIRCUNVALAR</v>
          </cell>
          <cell r="H120" t="str">
            <v>alejandrolopezpazos@uan.edu.co</v>
          </cell>
          <cell r="I120" t="str">
            <v>Bogotá</v>
          </cell>
          <cell r="J120" t="str">
            <v>EXTERNO // COLEGIO MAYOR DE CUNDINAMARCA</v>
          </cell>
        </row>
        <row r="121">
          <cell r="B121">
            <v>2018015</v>
          </cell>
          <cell r="C121" t="str">
            <v>Solicitud de apoyo financiero para fortalecer la cooperación científica entre instituciones colombianas y experimentos del acelerador lhc, dentro del marco de cooperación colciencias-cern contrato 872 de 2017</v>
          </cell>
          <cell r="D121" t="str">
            <v>CICBA</v>
          </cell>
          <cell r="E121" t="str">
            <v>Marta Losada Falk</v>
          </cell>
          <cell r="F121">
            <v>51899621</v>
          </cell>
          <cell r="G121">
            <v>0</v>
          </cell>
          <cell r="H121" t="str">
            <v>malosada@uan.edu.co</v>
          </cell>
          <cell r="I121" t="str">
            <v>Bogotá</v>
          </cell>
          <cell r="J121" t="str">
            <v>EXTERNO // COLCIENCIAS</v>
          </cell>
        </row>
        <row r="122">
          <cell r="B122">
            <v>2016213</v>
          </cell>
          <cell r="C122" t="str">
            <v xml:space="preserve">Aislamiento, caracterización y evaluación antibacterial de péptidos antimicrobiales (defensinas), derivados de larvas de la mosca Sarconesiopsis magellanica (Diptera: Calliphoridae" </v>
          </cell>
          <cell r="D122" t="str">
            <v>Medicina</v>
          </cell>
          <cell r="E122" t="str">
            <v>FELIO JESUS BELLO GARCÍA</v>
          </cell>
          <cell r="F122">
            <v>11075181</v>
          </cell>
          <cell r="G122">
            <v>3134213616</v>
          </cell>
          <cell r="H122" t="str">
            <v>felio.bello@uan.edu.co</v>
          </cell>
          <cell r="I122" t="str">
            <v>Bogotá</v>
          </cell>
          <cell r="J122" t="str">
            <v>UAN</v>
          </cell>
        </row>
        <row r="123">
          <cell r="B123">
            <v>2017209</v>
          </cell>
          <cell r="C123" t="str">
            <v>Metales pesados en pasturas del Caquetá: prueba piloto Albania, Belén de Andaquies, San José de Fragua</v>
          </cell>
          <cell r="D123" t="str">
            <v>Ciencias Básicas</v>
          </cell>
          <cell r="E123" t="str">
            <v>Diana García Vargas</v>
          </cell>
          <cell r="F123">
            <v>0</v>
          </cell>
          <cell r="G123">
            <v>3164657609</v>
          </cell>
          <cell r="H123" t="str">
            <v>garciavargasd@uan.edu.co</v>
          </cell>
          <cell r="I123" t="str">
            <v>Bogotá</v>
          </cell>
          <cell r="J123" t="str">
            <v>UAN</v>
          </cell>
        </row>
        <row r="124">
          <cell r="B124">
            <v>20141085</v>
          </cell>
          <cell r="C124" t="str">
            <v>Propiedades electrofisiológicas de la membrana de macrófagos murinos durante la internalización de vesículas de membrana externa Escherichiacoli JC8031</v>
          </cell>
          <cell r="D124" t="str">
            <v>Ciencias Básicas</v>
          </cell>
          <cell r="E124" t="str">
            <v>Maria Elisa Forero Vivas</v>
          </cell>
          <cell r="F124">
            <v>0</v>
          </cell>
          <cell r="G124">
            <v>0</v>
          </cell>
          <cell r="H124">
            <v>0</v>
          </cell>
          <cell r="I124" t="str">
            <v>Bogotá</v>
          </cell>
          <cell r="J124" t="str">
            <v>UAN</v>
          </cell>
        </row>
        <row r="125">
          <cell r="B125">
            <v>2015089</v>
          </cell>
          <cell r="C125" t="str">
            <v>Patobiología de la interfase materno-fetal en la infección chagásica congénita</v>
          </cell>
          <cell r="D125" t="str">
            <v>Medicina</v>
          </cell>
          <cell r="E125" t="str">
            <v>Fredy Salazar</v>
          </cell>
          <cell r="F125">
            <v>74858746</v>
          </cell>
          <cell r="G125" t="str">
            <v>Na</v>
          </cell>
          <cell r="H125" t="str">
            <v>Na</v>
          </cell>
          <cell r="I125" t="str">
            <v>Na</v>
          </cell>
          <cell r="J125" t="str">
            <v>EXTERNO // FCV</v>
          </cell>
        </row>
        <row r="126">
          <cell r="B126">
            <v>2015014</v>
          </cell>
          <cell r="C126" t="str">
            <v>Gobernanza ambiental y reciclaje de vehículos automotores en América Latina</v>
          </cell>
          <cell r="D126" t="str">
            <v>Derecho</v>
          </cell>
          <cell r="E126" t="str">
            <v xml:space="preserve">Fabio Saúl Castro Herrera </v>
          </cell>
          <cell r="F126">
            <v>13928128</v>
          </cell>
          <cell r="G126">
            <v>3115140525</v>
          </cell>
          <cell r="H126" t="str">
            <v>saulcastroh@uan.edu.co</v>
          </cell>
          <cell r="I126" t="str">
            <v>Bogotá</v>
          </cell>
          <cell r="J126" t="str">
            <v>EXTERNO // INVESTIGARE</v>
          </cell>
        </row>
        <row r="127">
          <cell r="B127">
            <v>20141099</v>
          </cell>
          <cell r="C127" t="str">
            <v>Implementación de histoscanning ultrasónico para la caracterización acústica paramétrica de tejido biológico utilizando métodos computacionales avanzados de procesamiento de señales acústicas</v>
          </cell>
          <cell r="D127" t="str">
            <v>Ing. Electrónica y Biomédica</v>
          </cell>
          <cell r="E127" t="str">
            <v xml:space="preserve"> julian villamarin</v>
          </cell>
          <cell r="F127">
            <v>0</v>
          </cell>
          <cell r="G127">
            <v>0</v>
          </cell>
          <cell r="H127">
            <v>0</v>
          </cell>
          <cell r="I127" t="str">
            <v>POPAYÁN - ALTO CAUCA</v>
          </cell>
          <cell r="J127" t="str">
            <v>UAN</v>
          </cell>
        </row>
        <row r="128">
          <cell r="B128">
            <v>2015019</v>
          </cell>
          <cell r="C128" t="str">
            <v>ATLAS studies in Run-2 of the LHC</v>
          </cell>
          <cell r="D128" t="str">
            <v>CICBA</v>
          </cell>
          <cell r="E128" t="str">
            <v>Marta Losada Falk</v>
          </cell>
          <cell r="F128">
            <v>51899621</v>
          </cell>
          <cell r="G128">
            <v>0</v>
          </cell>
          <cell r="H128" t="str">
            <v>malosada@uan.edu.co</v>
          </cell>
          <cell r="I128" t="str">
            <v>Bogotá</v>
          </cell>
          <cell r="J128" t="str">
            <v>UAN</v>
          </cell>
        </row>
        <row r="129">
          <cell r="B129">
            <v>2015032</v>
          </cell>
          <cell r="C129" t="str">
            <v>Elaboración de mapas de degradación del patrimonio arquitectónico mediante la medicición de niveles de corrosividad del aire e impacto socioeconómico sobre la ciudad de Cartagena de Indias</v>
          </cell>
          <cell r="D129" t="str">
            <v>Ing. Mecánica</v>
          </cell>
          <cell r="E129" t="str">
            <v xml:space="preserve">Mayka Irina Bautista Betancur  </v>
          </cell>
          <cell r="F129">
            <v>37949591</v>
          </cell>
          <cell r="G129">
            <v>3106890857</v>
          </cell>
          <cell r="H129" t="str">
            <v xml:space="preserve">mayka.bautista@uan.edu.co </v>
          </cell>
          <cell r="I129" t="str">
            <v>CARTAGENA</v>
          </cell>
          <cell r="J129" t="str">
            <v>UAN</v>
          </cell>
        </row>
        <row r="130">
          <cell r="B130">
            <v>2015060</v>
          </cell>
          <cell r="C130" t="str">
            <v>Pensamiento social, semiótica e informática. Una propuesta didáctica para la Cátedra de paz (Ley 1732 de 2014)”.</v>
          </cell>
          <cell r="D130" t="str">
            <v>Educación</v>
          </cell>
          <cell r="E130" t="str">
            <v xml:space="preserve">David Camargo Cárdenas </v>
          </cell>
          <cell r="F130">
            <v>79543008</v>
          </cell>
          <cell r="G130">
            <v>3007391550</v>
          </cell>
          <cell r="H130" t="str">
            <v>director.estrategico5@uan.edu.co</v>
          </cell>
          <cell r="I130" t="str">
            <v>Bogotá</v>
          </cell>
          <cell r="J130" t="str">
            <v>UAN</v>
          </cell>
        </row>
        <row r="131">
          <cell r="B131">
            <v>2015065</v>
          </cell>
          <cell r="C131" t="str">
            <v>Prevalencia a nivel nacional de ​complicaciones micro y macrovasculares en pacientes con diabetes mellitus tipo 2 atendidos en Comfamiliar Risaralda</v>
          </cell>
          <cell r="D131" t="str">
            <v>Medicina</v>
          </cell>
          <cell r="E131" t="str">
            <v xml:space="preserve">Martha Liliana Trujillo Güiza </v>
          </cell>
          <cell r="F131">
            <v>65746136</v>
          </cell>
          <cell r="G131">
            <v>3103089191</v>
          </cell>
          <cell r="H131" t="str">
            <v>martha.trujillo@uan.edu.co</v>
          </cell>
          <cell r="I131" t="str">
            <v>IBAGUÉ</v>
          </cell>
          <cell r="J131" t="str">
            <v>UAN</v>
          </cell>
        </row>
        <row r="132">
          <cell r="B132">
            <v>2015072</v>
          </cell>
          <cell r="C132" t="str">
            <v xml:space="preserve">Adopción de criterios de sostenibilidad en las cadenas de valor en Latinoamérica. El caso del Sector de Energía Eléctrica, Bienes y Servicios Conexos en Colombia  </v>
          </cell>
          <cell r="D132" t="str">
            <v>Administración</v>
          </cell>
          <cell r="E132" t="str">
            <v xml:space="preserve">Jorge Cifuentes Valenzuela </v>
          </cell>
          <cell r="F132">
            <v>19163717</v>
          </cell>
          <cell r="G132">
            <v>3165258804</v>
          </cell>
          <cell r="H132" t="str">
            <v>jorgecifuentes@uan.edu.co</v>
          </cell>
          <cell r="I132" t="str">
            <v>Bogotá</v>
          </cell>
          <cell r="J132" t="str">
            <v>UAN</v>
          </cell>
        </row>
        <row r="133">
          <cell r="B133">
            <v>2015097</v>
          </cell>
          <cell r="C133" t="str">
            <v>Diagnóstico del Desarrollo de la Administración de Riesgos en Grandes Empresas Privadas de Latinoamérica. Bogotá DC</v>
          </cell>
          <cell r="D133" t="str">
            <v>Administración</v>
          </cell>
          <cell r="E133" t="str">
            <v xml:space="preserve">Jorge Cifuentes Valenzuela </v>
          </cell>
          <cell r="F133">
            <v>19163717</v>
          </cell>
          <cell r="G133">
            <v>3165258804</v>
          </cell>
          <cell r="H133" t="str">
            <v xml:space="preserve">jorgecifuentes@uan.edu.co </v>
          </cell>
          <cell r="I133" t="str">
            <v>Bogotá</v>
          </cell>
          <cell r="J133" t="str">
            <v>UAN</v>
          </cell>
        </row>
        <row r="134">
          <cell r="B134">
            <v>2015101</v>
          </cell>
          <cell r="C134" t="str">
            <v>Desarrollo territorial y clústeres empresariales: El caso del turismo en Santa Marta.</v>
          </cell>
          <cell r="D134" t="str">
            <v>Economía y Comercio Internacional</v>
          </cell>
          <cell r="E134" t="str">
            <v>Ancelmo José Vega Armenta</v>
          </cell>
          <cell r="F134">
            <v>77020311</v>
          </cell>
          <cell r="G134">
            <v>3144917030</v>
          </cell>
          <cell r="H134" t="str">
            <v xml:space="preserve">ancelmo.vega@uan.edu.co </v>
          </cell>
          <cell r="I134" t="str">
            <v>Bogotá</v>
          </cell>
          <cell r="J134" t="str">
            <v>UAN</v>
          </cell>
        </row>
        <row r="135">
          <cell r="B135">
            <v>2016215</v>
          </cell>
          <cell r="C135" t="str">
            <v>Mujer y ciudad: representaciones y vivencia del espacio público urbano de Bogotá (Colombia) y Saltillo (México)</v>
          </cell>
          <cell r="D135" t="str">
            <v>Artes</v>
          </cell>
          <cell r="E135" t="str">
            <v xml:space="preserve">Martha Cecilia Cedeño Pérez </v>
          </cell>
          <cell r="F135" t="str">
            <v xml:space="preserve">36181782
</v>
          </cell>
          <cell r="G135">
            <v>3106739770</v>
          </cell>
          <cell r="H135" t="str">
            <v>martha.cedeno@uan.edu.co</v>
          </cell>
          <cell r="I135" t="str">
            <v>Bogotá</v>
          </cell>
          <cell r="J135" t="str">
            <v>UAN</v>
          </cell>
        </row>
        <row r="136">
          <cell r="B136">
            <v>2016226</v>
          </cell>
          <cell r="C136" t="str">
            <v>Influencia del modelo del sistema de salud en el cumplimiento de las guías de práctica clínicas nacionales para la hipertensión</v>
          </cell>
          <cell r="D136" t="str">
            <v>Medicina</v>
          </cell>
          <cell r="E136" t="str">
            <v xml:space="preserve">Claudia Liliana Sánchez </v>
          </cell>
          <cell r="F136">
            <v>52147646</v>
          </cell>
          <cell r="G136">
            <v>3166990638</v>
          </cell>
          <cell r="H136" t="str">
            <v>claudialsanchez@uan.edu.co</v>
          </cell>
          <cell r="I136" t="str">
            <v>Bogotá</v>
          </cell>
          <cell r="J136" t="str">
            <v>UAN</v>
          </cell>
        </row>
        <row r="137">
          <cell r="B137">
            <v>2016244</v>
          </cell>
          <cell r="C137" t="str">
            <v>Developing cooperation in corrosion science and engineering </v>
          </cell>
          <cell r="D137" t="str">
            <v>Ciencias Básicas</v>
          </cell>
          <cell r="E137" t="str">
            <v xml:space="preserve">Julieth alexandra Mejia Gomez </v>
          </cell>
          <cell r="F137">
            <v>32352780</v>
          </cell>
          <cell r="G137">
            <v>3183927597</v>
          </cell>
          <cell r="H137" t="str">
            <v xml:space="preserve">juliethmejia@uan.edu.co </v>
          </cell>
          <cell r="I137" t="str">
            <v>TUNJA</v>
          </cell>
          <cell r="J137" t="str">
            <v>UAN</v>
          </cell>
        </row>
        <row r="138">
          <cell r="B138">
            <v>20141081</v>
          </cell>
          <cell r="C138" t="str">
            <v>Restauración Ecológica en el corredor Chingaza-Sumapaz</v>
          </cell>
          <cell r="D138" t="str">
            <v>Ciencias Básicas</v>
          </cell>
          <cell r="E138" t="str">
            <v>Camilo de los Ángeles Cárdenas</v>
          </cell>
          <cell r="F138">
            <v>79452483</v>
          </cell>
          <cell r="G138">
            <v>0</v>
          </cell>
          <cell r="H138" t="str">
            <v>camicardenas@uan.edu.co</v>
          </cell>
          <cell r="I138" t="str">
            <v>Bogotá</v>
          </cell>
          <cell r="J138" t="str">
            <v>UAN</v>
          </cell>
        </row>
        <row r="139">
          <cell r="B139">
            <v>20131109</v>
          </cell>
          <cell r="C139" t="str">
            <v>Implementación  de un modelo hidrologico-ambiental para el soporte de decisiones en el departamento de Sucre, Caribe - Xonvenio especial de cooperacion 036-2013</v>
          </cell>
          <cell r="D139" t="str">
            <v>Ingeniería Ambiental y Civil</v>
          </cell>
          <cell r="E139" t="str">
            <v xml:space="preserve">Edwin Humberto Gonzales </v>
          </cell>
          <cell r="F139">
            <v>86039789</v>
          </cell>
          <cell r="G139">
            <v>0</v>
          </cell>
          <cell r="H139" t="str">
            <v xml:space="preserve">edwigonzalez@uan.edu.co </v>
          </cell>
          <cell r="I139" t="str">
            <v>Bogotá</v>
          </cell>
          <cell r="J139" t="str">
            <v>EXTERNO // REGALIAS</v>
          </cell>
        </row>
        <row r="140">
          <cell r="B140">
            <v>20141116</v>
          </cell>
          <cell r="C140" t="str">
            <v>Modelos de crecimiento de islas y escalones interactuantes: aspectos clásicos y cuánticos. Contrato FP44842-014-2014 convocatoria 658 del 2014</v>
          </cell>
          <cell r="D140" t="str">
            <v>CICBA</v>
          </cell>
          <cell r="E140" t="str">
            <v xml:space="preserve">Manuel Alfonso Camargo Chaparro </v>
          </cell>
          <cell r="F140">
            <v>74183375</v>
          </cell>
          <cell r="G140">
            <v>3134088328</v>
          </cell>
          <cell r="H140" t="str">
            <v>manuelacamargo@uan.edu.co</v>
          </cell>
          <cell r="I140" t="str">
            <v>CALI FARALLONES</v>
          </cell>
          <cell r="J140" t="str">
            <v>EXTERNO // COLCIENCIAS</v>
          </cell>
        </row>
        <row r="141">
          <cell r="B141">
            <v>20141122</v>
          </cell>
          <cell r="C141" t="str">
            <v>Dinámica de la transmisión de Trypanosoma cruzi, en zonas urbanas, peri-urbanas y rurales en la Región Andina - Modelo Municipio de la Mesa, Cundinamarca convocatoris 657-2014 contrato 670-2014</v>
          </cell>
          <cell r="D141" t="str">
            <v>Medicina veterinaria y zootecnia</v>
          </cell>
          <cell r="E141" t="str">
            <v xml:space="preserve">Orlando Torres García </v>
          </cell>
          <cell r="F141">
            <v>11341441</v>
          </cell>
          <cell r="G141">
            <v>3132532309</v>
          </cell>
          <cell r="H141" t="str">
            <v>ortorres@uan.edu.co</v>
          </cell>
          <cell r="I141" t="str">
            <v>Bogotá</v>
          </cell>
          <cell r="J141" t="str">
            <v>EXTERNO // COLCIENCIAS</v>
          </cell>
        </row>
        <row r="142">
          <cell r="B142">
            <v>2015103</v>
          </cell>
          <cell r="C142" t="str">
            <v>Análisis de Nuevos Factores Genéticos, Epigenéticos y Psicosociales de Riesgo para Trastorno Depresivo Mayor en Una Muestra de Sujetos Colombianos", código # 123371150198 contrato 823 de 2015 convocatoria 711 de 2015</v>
          </cell>
          <cell r="D142" t="str">
            <v>Medicina</v>
          </cell>
          <cell r="E142" t="str">
            <v xml:space="preserve">Diego Forero  </v>
          </cell>
          <cell r="F142">
            <v>79733579</v>
          </cell>
          <cell r="G142">
            <v>3132610427</v>
          </cell>
          <cell r="H142" t="str">
            <v>diego.forero@uan.edu.co</v>
          </cell>
          <cell r="I142" t="str">
            <v>Bogotá</v>
          </cell>
          <cell r="J142" t="str">
            <v>EXTERNO // COLCIENCIAS</v>
          </cell>
        </row>
        <row r="143">
          <cell r="B143">
            <v>2016101</v>
          </cell>
          <cell r="C143" t="str">
            <v>Síntesis, caracterización y evaluación de polímeros de poliimida como materiales conductores y piezoresistivos. Convocatoria 06-2016 Proyectos externos- regionales" convocatoria 006-2016</v>
          </cell>
          <cell r="D143" t="str">
            <v>Ing. Electrónica y Biomédica</v>
          </cell>
          <cell r="E143" t="str">
            <v>Carlos Andrés Palacio Gómez 3104433543</v>
          </cell>
          <cell r="F143" t="str">
            <v>TUNJA</v>
          </cell>
          <cell r="G143">
            <v>3104433543</v>
          </cell>
          <cell r="H143" t="str">
            <v>carlospalacio@uan.edu.co</v>
          </cell>
          <cell r="I143" t="str">
            <v>TUNJA</v>
          </cell>
          <cell r="J143" t="str">
            <v>EXTERNO // Universidad pedagogica y tecnologica de colombia</v>
          </cell>
        </row>
        <row r="144">
          <cell r="B144">
            <v>2016222</v>
          </cell>
          <cell r="C144" t="str">
            <v>The Ecology of Zika transmision in Colombia and Ecuador.</v>
          </cell>
          <cell r="D144" t="str">
            <v>Medicina</v>
          </cell>
          <cell r="E144" t="str">
            <v>FELIO JESUS BELLO GARCÍA</v>
          </cell>
          <cell r="F144">
            <v>11075181</v>
          </cell>
          <cell r="G144">
            <v>0</v>
          </cell>
          <cell r="H144" t="str">
            <v>felio.bello@uan.edu.co</v>
          </cell>
          <cell r="I144" t="str">
            <v>Bogotá</v>
          </cell>
          <cell r="J144" t="str">
            <v>EXTERNO //  Universidad de Glasgow en el Reino Unido</v>
          </cell>
        </row>
        <row r="145">
          <cell r="B145">
            <v>2017110</v>
          </cell>
          <cell r="C145" t="str">
            <v>Modelo de apropiación cultural del territorio en Red a través de usos y aplicaciones tecnológicas. Caso de los Seis Núcleos Fundacionales de Bogotá acuerdo 60 del 9/09/2016</v>
          </cell>
          <cell r="D145" t="str">
            <v>Artes</v>
          </cell>
          <cell r="E145" t="str">
            <v>Yenny Lujan</v>
          </cell>
          <cell r="F145">
            <v>52432846</v>
          </cell>
          <cell r="G145">
            <v>3212745810</v>
          </cell>
          <cell r="H145" t="str">
            <v xml:space="preserve"> yennylujan@uan.edu.co</v>
          </cell>
          <cell r="I145" t="str">
            <v>Bogotá</v>
          </cell>
          <cell r="J145" t="str">
            <v>EXTERNO // COLEGIO MAYOR DE CUNDINAMARCA</v>
          </cell>
        </row>
        <row r="146">
          <cell r="B146">
            <v>2017112</v>
          </cell>
          <cell r="C146" t="str">
            <v>Pedagogia, arte y ciudadania convocatoria 13 y 14 de la universidad Jorge Tadeo Lozano</v>
          </cell>
          <cell r="D146" t="str">
            <v>Artes</v>
          </cell>
          <cell r="E146" t="str">
            <v>Liliana Fracasso 3142073324</v>
          </cell>
          <cell r="F146">
            <v>270012</v>
          </cell>
          <cell r="G146">
            <v>3142073324</v>
          </cell>
          <cell r="H146" t="str">
            <v>lili.fracasso@uan.edu.co</v>
          </cell>
          <cell r="I146" t="str">
            <v>Bogotá</v>
          </cell>
          <cell r="J146" t="str">
            <v>EXTERNO // universidad Jorge Tadeo Lozano</v>
          </cell>
        </row>
        <row r="147">
          <cell r="B147">
            <v>2015001</v>
          </cell>
          <cell r="C147" t="str">
            <v xml:space="preserve">Herramienta funcional para el costeo de "los procesos de diseño y desarrollo de productos" basado en el costeo por actividades bajo la perspectiva de la ingeniería concurrente en empresas PYMES manufactureras en Cartagena, Villavicencio y Bogotá. </v>
          </cell>
          <cell r="D147" t="str">
            <v>Ing. Industrial</v>
          </cell>
          <cell r="E147" t="str">
            <v>Diego Mendoza Patiño</v>
          </cell>
          <cell r="F147">
            <v>79448964</v>
          </cell>
          <cell r="G147">
            <v>3108013560</v>
          </cell>
          <cell r="H147" t="str">
            <v>diego.mendoza@uan.edu.co</v>
          </cell>
          <cell r="I147" t="str">
            <v>Bogotá</v>
          </cell>
          <cell r="J147" t="str">
            <v>UAN</v>
          </cell>
        </row>
        <row r="148">
          <cell r="B148">
            <v>2015013</v>
          </cell>
          <cell r="C148" t="str">
            <v>Derecho  a la participación política de mujeres indígenas víctimas del conflicto en el departamento del Huila. Caso estudio: resguardo  paniquita.</v>
          </cell>
          <cell r="D148" t="str">
            <v>Derecho</v>
          </cell>
          <cell r="E148" t="str">
            <v>Magda Paola Tafur Charry</v>
          </cell>
          <cell r="F148">
            <v>36306507</v>
          </cell>
          <cell r="G148">
            <v>3157003058</v>
          </cell>
          <cell r="H148" t="str">
            <v>m.paolatafur@gmail.com</v>
          </cell>
          <cell r="I148" t="str">
            <v>NEIVA BUGANVILES</v>
          </cell>
          <cell r="J148" t="str">
            <v>UAN</v>
          </cell>
        </row>
        <row r="149">
          <cell r="B149">
            <v>2015024</v>
          </cell>
          <cell r="C149" t="str">
            <v>La violencia invisible en el fútbol colombiano y su relación con la escuela</v>
          </cell>
          <cell r="D149" t="str">
            <v>Educación</v>
          </cell>
          <cell r="E149" t="str">
            <v>John Alexander Castro Lozano</v>
          </cell>
          <cell r="F149">
            <v>7557413</v>
          </cell>
          <cell r="G149">
            <v>3003233190</v>
          </cell>
          <cell r="H149" t="str">
            <v>jholondono@uan.edu.co</v>
          </cell>
          <cell r="I149" t="str">
            <v>Bogotá</v>
          </cell>
          <cell r="J149" t="str">
            <v>UAN</v>
          </cell>
        </row>
        <row r="150">
          <cell r="B150">
            <v>2015055</v>
          </cell>
          <cell r="C150" t="str">
            <v>Constructos personales y psicopatología en mujeres víctimas de violencia en Santiago de Cali y Bogotá</v>
          </cell>
          <cell r="D150" t="str">
            <v>Psicología</v>
          </cell>
          <cell r="E150" t="str">
            <v>María del Carmen Jiménez Ruiz</v>
          </cell>
          <cell r="F150">
            <v>31839741</v>
          </cell>
          <cell r="G150">
            <v>3006537250</v>
          </cell>
          <cell r="H150" t="str">
            <v>maria.jimenez@uan.edu.co</v>
          </cell>
          <cell r="I150" t="str">
            <v>CALI FARALLONES</v>
          </cell>
          <cell r="J150" t="str">
            <v>UAN</v>
          </cell>
        </row>
        <row r="151">
          <cell r="B151">
            <v>2015061</v>
          </cell>
          <cell r="C151" t="str">
            <v>Propuesta B-Learning para el desarrollo de la competencia comunicativa en español como lengua extranjera desde la pedagogía del post-método.</v>
          </cell>
          <cell r="D151" t="str">
            <v>Educación</v>
          </cell>
          <cell r="E151" t="str">
            <v>Alonso Vergara Novoa</v>
          </cell>
          <cell r="F151">
            <v>79657956</v>
          </cell>
          <cell r="G151">
            <v>3016550534</v>
          </cell>
          <cell r="H151" t="str">
            <v>libvergara@uan.edu.co</v>
          </cell>
          <cell r="I151" t="str">
            <v>Bogotá</v>
          </cell>
          <cell r="J151" t="str">
            <v>UAN</v>
          </cell>
        </row>
        <row r="152">
          <cell r="B152">
            <v>20131115</v>
          </cell>
          <cell r="C152" t="str">
            <v>Educación en salud oral y perfil de salud dental en población escolar de 12 años de instituciones educativas públicas y porcentaje de conservación dental en la población mayor de 18 años en los municipios de Morales y Piendamó, Cauca</v>
          </cell>
          <cell r="D152" t="str">
            <v xml:space="preserve">Odontología </v>
          </cell>
          <cell r="E152" t="str">
            <v> Itzjak Kadar Mizrachi </v>
          </cell>
          <cell r="F152">
            <v>0</v>
          </cell>
          <cell r="G152">
            <v>0</v>
          </cell>
          <cell r="H152">
            <v>0</v>
          </cell>
          <cell r="I152" t="str">
            <v>POPAYÁN - ALTO CAUCA</v>
          </cell>
          <cell r="J152" t="str">
            <v>UAN</v>
          </cell>
        </row>
        <row r="153">
          <cell r="B153">
            <v>20141050</v>
          </cell>
          <cell r="C153" t="str">
            <v>Estudio para incrementar el impacto de campañas de promoción del uso racional de agua y energía en conductas de consumo. Estudio piloto en hoteles</v>
          </cell>
          <cell r="D153" t="str">
            <v>Psicología</v>
          </cell>
          <cell r="E153" t="str">
            <v>Sandra Serrano</v>
          </cell>
          <cell r="F153">
            <v>0</v>
          </cell>
          <cell r="G153">
            <v>0</v>
          </cell>
          <cell r="H153">
            <v>0</v>
          </cell>
          <cell r="I153" t="str">
            <v>BUCARAMANGA</v>
          </cell>
          <cell r="J153" t="str">
            <v>UAN</v>
          </cell>
        </row>
        <row r="154">
          <cell r="B154">
            <v>20141053</v>
          </cell>
          <cell r="C154" t="str">
            <v>Programa de rehabilitación neuropsicológica en el daño cerebral adquirido por ACV en procesos cognitivos mediante el uso de técnicas de visión artificial</v>
          </cell>
          <cell r="D154" t="str">
            <v>Psicología</v>
          </cell>
          <cell r="E154" t="str">
            <v>José Amilkar Calderón Chagualá</v>
          </cell>
          <cell r="F154">
            <v>0</v>
          </cell>
          <cell r="G154">
            <v>0</v>
          </cell>
          <cell r="H154">
            <v>0</v>
          </cell>
          <cell r="I154" t="str">
            <v>IBAGUÉ</v>
          </cell>
          <cell r="J154" t="str">
            <v>UAN</v>
          </cell>
        </row>
        <row r="155">
          <cell r="B155">
            <v>20131113</v>
          </cell>
          <cell r="C155" t="str">
            <v>Estudio de las señales electromagnéticas de origen sísmico y su relación con la tectonofísica en la sabana de Bogotá y alrededores</v>
          </cell>
          <cell r="D155" t="str">
            <v>Ciencias Básicas</v>
          </cell>
          <cell r="E155" t="str">
            <v>Alexander Caneva</v>
          </cell>
          <cell r="F155">
            <v>79474751</v>
          </cell>
          <cell r="G155">
            <v>0</v>
          </cell>
          <cell r="H155" t="str">
            <v xml:space="preserve">investigador.geofisica@uan.edu.co </v>
          </cell>
          <cell r="I155" t="str">
            <v>Bogotá</v>
          </cell>
          <cell r="J155" t="str">
            <v>EXTERNO // COLCIENCIAS</v>
          </cell>
        </row>
        <row r="156">
          <cell r="B156">
            <v>20141109</v>
          </cell>
          <cell r="C156" t="str">
            <v xml:space="preserve">Evaluación de la eficacia y seguridad del uso de plasma rico en plaquetas en el manejo de úlceras por presión // hospital san ignacio // </v>
          </cell>
          <cell r="D156" t="str">
            <v>Medicina</v>
          </cell>
          <cell r="E156" t="str">
            <v xml:space="preserve">Lina Andrea Gómez Restrepo </v>
          </cell>
          <cell r="F156">
            <v>43744868</v>
          </cell>
          <cell r="G156">
            <v>3113303448</v>
          </cell>
          <cell r="H156">
            <v>0</v>
          </cell>
          <cell r="I156" t="str">
            <v>Bogotá</v>
          </cell>
          <cell r="J156" t="str">
            <v>EXTERNO // Pontificia Universidad Javeriana</v>
          </cell>
        </row>
        <row r="157">
          <cell r="B157">
            <v>2015092</v>
          </cell>
          <cell r="C157" t="str">
            <v>Diagnóstico del Desarrollo de la Administración de Riesgos en Grandes Empresas Privadas de Latinoamérica</v>
          </cell>
          <cell r="D157" t="str">
            <v>Contaduría</v>
          </cell>
          <cell r="E157" t="str">
            <v>Edel Rocío Lasso Silva</v>
          </cell>
          <cell r="F157">
            <v>0</v>
          </cell>
          <cell r="G157">
            <v>0</v>
          </cell>
          <cell r="H157">
            <v>0</v>
          </cell>
          <cell r="I157" t="str">
            <v>Bogotá</v>
          </cell>
          <cell r="J157" t="str">
            <v>EXTERNO // EAFIT</v>
          </cell>
        </row>
        <row r="158">
          <cell r="B158">
            <v>2015093</v>
          </cell>
          <cell r="C158" t="str">
            <v>Gobernanza ambiental y reciclaje de vehículos automotores en América Latina</v>
          </cell>
          <cell r="D158" t="str">
            <v>Contaduría</v>
          </cell>
          <cell r="E158" t="str">
            <v>Eva Inés Guatibonza</v>
          </cell>
          <cell r="F158">
            <v>0</v>
          </cell>
          <cell r="G158">
            <v>0</v>
          </cell>
          <cell r="H158">
            <v>0</v>
          </cell>
          <cell r="I158" t="str">
            <v>Duitama</v>
          </cell>
          <cell r="J158" t="str">
            <v>EXTERNO // Universidad nacional autonoma de mexico</v>
          </cell>
        </row>
        <row r="159">
          <cell r="B159">
            <v>2015094</v>
          </cell>
          <cell r="C159" t="str">
            <v>Adopción de criterios de sostenibilidad en las cadenas de valor en Latinoamérica</v>
          </cell>
          <cell r="D159" t="str">
            <v>Contaduría</v>
          </cell>
          <cell r="E159" t="str">
            <v>Alfredo Duran Morantes 3214475466</v>
          </cell>
          <cell r="F159">
            <v>0</v>
          </cell>
          <cell r="G159">
            <v>0</v>
          </cell>
          <cell r="H159">
            <v>0</v>
          </cell>
          <cell r="I159" t="str">
            <v>Bogotá</v>
          </cell>
          <cell r="J159" t="str">
            <v>EXTERNO // Universidad nacional autonoma de mexico</v>
          </cell>
        </row>
        <row r="160">
          <cell r="B160">
            <v>2010211</v>
          </cell>
          <cell r="C160" t="str">
            <v>Presencia de lo lúdico en lo artístico en el imaginario de los docentes de educación artística</v>
          </cell>
          <cell r="D160" t="str">
            <v>Educación</v>
          </cell>
          <cell r="E160" t="str">
            <v>Abelardo Jaime</v>
          </cell>
          <cell r="F160">
            <v>0</v>
          </cell>
          <cell r="G160">
            <v>0</v>
          </cell>
          <cell r="H160">
            <v>0</v>
          </cell>
          <cell r="I160">
            <v>0</v>
          </cell>
          <cell r="J160" t="str">
            <v>UAN</v>
          </cell>
        </row>
        <row r="161">
          <cell r="B161">
            <v>2009235</v>
          </cell>
          <cell r="C161" t="str">
            <v>Efecto antinflamatorio de estabilizadores de membrana de mastocitos Vs suero autólogo en marcadores inflamatorios oculares, asociados a conjuntivitis alérgica</v>
          </cell>
          <cell r="D161" t="str">
            <v>Optometría</v>
          </cell>
          <cell r="E161" t="str">
            <v xml:space="preserve">Sandra Johanna Garzón </v>
          </cell>
          <cell r="F161">
            <v>0</v>
          </cell>
          <cell r="G161">
            <v>0</v>
          </cell>
          <cell r="H161">
            <v>0</v>
          </cell>
          <cell r="I161">
            <v>0</v>
          </cell>
          <cell r="J161" t="str">
            <v>UAN</v>
          </cell>
        </row>
        <row r="162">
          <cell r="B162">
            <v>2010257</v>
          </cell>
          <cell r="C162" t="str">
            <v>Estudio de la integridad de materiales de construcción expuestos a la atmósfera de la ciudad de Bogotá</v>
          </cell>
          <cell r="D162" t="str">
            <v xml:space="preserve">Ingeniería Mecánica </v>
          </cell>
          <cell r="E162" t="str">
            <v xml:space="preserve">Carlos Arroyave </v>
          </cell>
          <cell r="F162">
            <v>0</v>
          </cell>
          <cell r="G162">
            <v>0</v>
          </cell>
          <cell r="H162">
            <v>0</v>
          </cell>
          <cell r="I162" t="str">
            <v>Bogotá</v>
          </cell>
          <cell r="J162" t="str">
            <v>UAN</v>
          </cell>
        </row>
        <row r="163">
          <cell r="B163">
            <v>2011216</v>
          </cell>
          <cell r="C163" t="str">
            <v xml:space="preserve">Evaluación de estrategias de codificación en retina aisladas para la reconstrucción computarizada de estímulos visuales dinámicos empleando una matriz de mircoelectrodos </v>
          </cell>
          <cell r="D163" t="str">
            <v>Ingeniería Electrónica y Biomédica</v>
          </cell>
          <cell r="E163" t="str">
            <v xml:space="preserve">Alexander Cerquera </v>
          </cell>
          <cell r="F163">
            <v>0</v>
          </cell>
          <cell r="G163">
            <v>0</v>
          </cell>
          <cell r="H163">
            <v>0</v>
          </cell>
          <cell r="I163" t="str">
            <v>Bogotá</v>
          </cell>
          <cell r="J163" t="str">
            <v>UAN</v>
          </cell>
        </row>
        <row r="164">
          <cell r="B164">
            <v>2011235</v>
          </cell>
          <cell r="C164" t="str">
            <v>Estudio genético molecular de la enfermedad valvular degenerativa canina como modelos de la enfermedad cardiaca humana</v>
          </cell>
          <cell r="D164" t="str">
            <v>Medicina veterinaria y zootecnia</v>
          </cell>
          <cell r="E164" t="str">
            <v>Edwin Acosta Virgüez</v>
          </cell>
          <cell r="F164">
            <v>0</v>
          </cell>
          <cell r="G164">
            <v>0</v>
          </cell>
          <cell r="H164">
            <v>0</v>
          </cell>
          <cell r="I164">
            <v>0</v>
          </cell>
          <cell r="J164" t="str">
            <v>UAN</v>
          </cell>
        </row>
        <row r="165">
          <cell r="B165">
            <v>2011240</v>
          </cell>
          <cell r="C165" t="str">
            <v>Correlación entre recuentos  de Streptococcus mutans y lactobacillus spp aislados de niños y niñas con diagnóstico de caries según el índice de ICDAS</v>
          </cell>
          <cell r="D165" t="str">
            <v>Odontología</v>
          </cell>
          <cell r="E165" t="str">
            <v>Jairo Bustillo</v>
          </cell>
          <cell r="F165">
            <v>0</v>
          </cell>
          <cell r="G165">
            <v>0</v>
          </cell>
          <cell r="H165">
            <v>0</v>
          </cell>
          <cell r="I165">
            <v>0</v>
          </cell>
          <cell r="J165" t="str">
            <v>UAN</v>
          </cell>
        </row>
        <row r="166">
          <cell r="B166">
            <v>20122018</v>
          </cell>
          <cell r="C166" t="str">
            <v>Aprendizaje desde un enfoque metacognitivo en cursos b-learning</v>
          </cell>
          <cell r="D166" t="str">
            <v>Educación</v>
          </cell>
          <cell r="E166" t="str">
            <v>Adriana Patricia Huertas Bustos</v>
          </cell>
          <cell r="F166">
            <v>0</v>
          </cell>
          <cell r="G166">
            <v>0</v>
          </cell>
          <cell r="H166">
            <v>0</v>
          </cell>
          <cell r="I166">
            <v>0</v>
          </cell>
          <cell r="J166" t="str">
            <v>UAN</v>
          </cell>
        </row>
        <row r="167">
          <cell r="B167">
            <v>2010253</v>
          </cell>
          <cell r="C167" t="str">
            <v>Significado de la experiencia de consumo de sustancias psicoactivas en un grupo de adolescentes institucionalizados en estas sustancias en la ciudad de Bogotá D.C.</v>
          </cell>
          <cell r="D167" t="str">
            <v>Psicología</v>
          </cell>
          <cell r="E167" t="str">
            <v>Alejandro Barbosa González</v>
          </cell>
          <cell r="F167">
            <v>0</v>
          </cell>
          <cell r="G167">
            <v>0</v>
          </cell>
          <cell r="H167">
            <v>0</v>
          </cell>
          <cell r="I167">
            <v>0</v>
          </cell>
          <cell r="J167" t="str">
            <v>UAN</v>
          </cell>
        </row>
        <row r="168">
          <cell r="B168">
            <v>2012127</v>
          </cell>
          <cell r="C168" t="str">
            <v>Estandarización de un protocolo de detección de proteínas derivadas de organismos genéticamente modificados (OGM) en harinas de maíz</v>
          </cell>
          <cell r="D168" t="str">
            <v>Medicina</v>
          </cell>
          <cell r="E168" t="str">
            <v xml:space="preserve">Martha Liliana Trujillo </v>
          </cell>
          <cell r="F168">
            <v>0</v>
          </cell>
          <cell r="G168">
            <v>0</v>
          </cell>
          <cell r="H168">
            <v>0</v>
          </cell>
          <cell r="I168">
            <v>0</v>
          </cell>
          <cell r="J168" t="str">
            <v>UAN</v>
          </cell>
        </row>
        <row r="169">
          <cell r="B169">
            <v>2012130</v>
          </cell>
          <cell r="C169" t="str">
            <v>Estandarización de un protocolo para preparación de plasma rico en plaquetas (PRP) en individuos sanos como parte integral de los procedimientos clínicos de regeneración tisular.</v>
          </cell>
          <cell r="D169" t="str">
            <v>Medicina</v>
          </cell>
          <cell r="E169" t="str">
            <v xml:space="preserve">Lina Andrea Gómez Restrepo </v>
          </cell>
          <cell r="F169">
            <v>43744868</v>
          </cell>
          <cell r="G169">
            <v>3113303448</v>
          </cell>
          <cell r="H169">
            <v>0</v>
          </cell>
          <cell r="I169" t="str">
            <v>Bogotá</v>
          </cell>
          <cell r="J169" t="str">
            <v>UAN</v>
          </cell>
        </row>
        <row r="170">
          <cell r="B170">
            <v>2012131</v>
          </cell>
          <cell r="C170" t="str">
            <v>Expression of inflammasome - related molecules in PBMC from Chagas' disease patients</v>
          </cell>
          <cell r="D170" t="str">
            <v>Medicina</v>
          </cell>
          <cell r="E170" t="str">
            <v>Fredy Salazar Gutiérrez</v>
          </cell>
          <cell r="F170">
            <v>74858746</v>
          </cell>
          <cell r="G170">
            <v>0</v>
          </cell>
          <cell r="H170">
            <v>0</v>
          </cell>
          <cell r="I170" t="str">
            <v>Bogotá</v>
          </cell>
          <cell r="J170" t="str">
            <v>UAN</v>
          </cell>
        </row>
        <row r="171">
          <cell r="B171">
            <v>2012165</v>
          </cell>
          <cell r="C171" t="str">
            <v>Identificación y prevalencia de garrapatas (ACARI: Ixodidae) en bovinos en 6 municipios de la meseta de Popayán</v>
          </cell>
          <cell r="D171" t="str">
            <v>Medicina veterinaria y zootecnia</v>
          </cell>
          <cell r="E171" t="str">
            <v>Carlos  Valencia Hoyos</v>
          </cell>
          <cell r="F171">
            <v>0</v>
          </cell>
          <cell r="G171">
            <v>0</v>
          </cell>
          <cell r="H171">
            <v>0</v>
          </cell>
          <cell r="I171">
            <v>0</v>
          </cell>
          <cell r="J171" t="str">
            <v>UAN</v>
          </cell>
        </row>
        <row r="172">
          <cell r="B172">
            <v>2011169</v>
          </cell>
          <cell r="C172" t="str">
            <v xml:space="preserve">Degradación de 2,4 - Diclorofenol utilizando un sistema combinado :Electro - Fenton y Foto -Electrocatálisis </v>
          </cell>
          <cell r="D172" t="str">
            <v>Ciencias Básicas</v>
          </cell>
          <cell r="E172" t="str">
            <v xml:space="preserve">Alejandro Moncayo </v>
          </cell>
          <cell r="F172">
            <v>0</v>
          </cell>
          <cell r="G172">
            <v>0</v>
          </cell>
          <cell r="H172">
            <v>0</v>
          </cell>
          <cell r="I172" t="str">
            <v>Bogotá</v>
          </cell>
          <cell r="J172" t="str">
            <v>UAN</v>
          </cell>
        </row>
        <row r="173">
          <cell r="B173">
            <v>2012209</v>
          </cell>
          <cell r="C173" t="str">
            <v>Studies of SM HIGGS physics and BSM signals with ATLAS detector for the full first run of the LHC</v>
          </cell>
          <cell r="D173" t="str">
            <v>Ciencias</v>
          </cell>
          <cell r="E173" t="str">
            <v>Marta Losada Falk</v>
          </cell>
          <cell r="F173">
            <v>51899621</v>
          </cell>
          <cell r="G173">
            <v>0</v>
          </cell>
          <cell r="H173" t="str">
            <v xml:space="preserve">malosada@uan.edu.co </v>
          </cell>
          <cell r="I173" t="str">
            <v>Bogotá</v>
          </cell>
          <cell r="J173" t="str">
            <v>UAN</v>
          </cell>
        </row>
        <row r="174">
          <cell r="B174">
            <v>20122020</v>
          </cell>
          <cell r="C174" t="str">
            <v>Integridad superficial en los procesos de mecanizado</v>
          </cell>
          <cell r="D174" t="str">
            <v xml:space="preserve">Ingeniería Mecánica </v>
          </cell>
          <cell r="E174" t="str">
            <v>John Ferney Álvarez</v>
          </cell>
          <cell r="F174">
            <v>0</v>
          </cell>
          <cell r="G174">
            <v>0</v>
          </cell>
          <cell r="H174">
            <v>0</v>
          </cell>
          <cell r="I174">
            <v>0</v>
          </cell>
          <cell r="J174" t="str">
            <v>UAN</v>
          </cell>
        </row>
        <row r="175">
          <cell r="B175">
            <v>20131041</v>
          </cell>
          <cell r="C175" t="str">
            <v>Parametrización de efectos 
dependientes de escala en modelos inflacionarios con campos vectoriales y escalares</v>
          </cell>
          <cell r="D175" t="str">
            <v>Ciencias</v>
          </cell>
          <cell r="E175" t="str">
            <v>Juan Pablo Beltrán Almeida 3158695253</v>
          </cell>
          <cell r="F175">
            <v>94494016</v>
          </cell>
          <cell r="G175">
            <v>3158695253</v>
          </cell>
          <cell r="H175" t="str">
            <v>juanbeltran@uan.edu.co</v>
          </cell>
          <cell r="I175">
            <v>0</v>
          </cell>
          <cell r="J175" t="str">
            <v>UAN</v>
          </cell>
        </row>
        <row r="176">
          <cell r="B176">
            <v>2015038</v>
          </cell>
          <cell r="C176" t="str">
            <v>Sincronización en señales de polisomnografía para el análisis de redes fisiológicas en pacientes con apnea oclusiva del sueño</v>
          </cell>
          <cell r="D176" t="str">
            <v>CICBA</v>
          </cell>
          <cell r="E176" t="str">
            <v xml:space="preserve">Alexander Cerquera </v>
          </cell>
          <cell r="F176">
            <v>0</v>
          </cell>
          <cell r="G176">
            <v>3102858605</v>
          </cell>
          <cell r="H176" t="str">
            <v>alexander.cerquera@uan.edu.co</v>
          </cell>
          <cell r="I176" t="str">
            <v>Bogotá</v>
          </cell>
          <cell r="J176" t="str">
            <v>UAN</v>
          </cell>
        </row>
        <row r="177">
          <cell r="B177">
            <v>20110104</v>
          </cell>
          <cell r="C177" t="str">
            <v>Caracterización cuantitativa de electroencefalogramas digitales en pacientes pediátricos con y sin trastorno por déficit de atención con hiperactividad empleando medidas de complejidad y de sincronización no lineal</v>
          </cell>
          <cell r="D177" t="str">
            <v>Ciencias</v>
          </cell>
          <cell r="E177" t="str">
            <v xml:space="preserve">Alexander Cerquera </v>
          </cell>
          <cell r="F177">
            <v>0</v>
          </cell>
          <cell r="G177">
            <v>0</v>
          </cell>
          <cell r="H177">
            <v>0</v>
          </cell>
          <cell r="I177" t="str">
            <v>Bogotá</v>
          </cell>
          <cell r="J177" t="str">
            <v>UAN</v>
          </cell>
        </row>
        <row r="178">
          <cell r="B178">
            <v>20141106</v>
          </cell>
          <cell r="C178" t="str">
            <v>Proyecto piloto de excelencia sanitaria en ganadería de leche Municipio de Subachoque y Cuenca Alta del río Subachoque, Cundinamarca - VECOL</v>
          </cell>
          <cell r="D178" t="str">
            <v>Medicina veterinaria y zootecnia</v>
          </cell>
          <cell r="E178" t="str">
            <v xml:space="preserve">Jorge Almansa </v>
          </cell>
          <cell r="F178">
            <v>0</v>
          </cell>
          <cell r="G178">
            <v>0</v>
          </cell>
          <cell r="H178">
            <v>0</v>
          </cell>
          <cell r="I178" t="str">
            <v>Bogotá</v>
          </cell>
          <cell r="J178" t="str">
            <v>UAN</v>
          </cell>
        </row>
        <row r="179">
          <cell r="B179">
            <v>20110157</v>
          </cell>
          <cell r="C179" t="str">
            <v>Contribuciones al álgebra</v>
          </cell>
          <cell r="D179" t="str">
            <v>Ciencias</v>
          </cell>
          <cell r="E179" t="str">
            <v>Alexander Fomin</v>
          </cell>
          <cell r="F179">
            <v>0</v>
          </cell>
          <cell r="G179">
            <v>0</v>
          </cell>
          <cell r="H179">
            <v>0</v>
          </cell>
          <cell r="I179">
            <v>0</v>
          </cell>
          <cell r="J179" t="str">
            <v>UAN</v>
          </cell>
        </row>
        <row r="180">
          <cell r="B180">
            <v>2011234</v>
          </cell>
          <cell r="C180" t="str">
            <v>Aislamientos  y caracterización de bacteriofagos-fagoterapia</v>
          </cell>
          <cell r="D180" t="str">
            <v>Medicina veterinaria y zootecnia</v>
          </cell>
          <cell r="E180" t="str">
            <v xml:space="preserve">Michael Cardona </v>
          </cell>
          <cell r="F180">
            <v>0</v>
          </cell>
          <cell r="G180">
            <v>0</v>
          </cell>
          <cell r="H180">
            <v>0</v>
          </cell>
          <cell r="I180">
            <v>0</v>
          </cell>
          <cell r="J180" t="str">
            <v>UAN</v>
          </cell>
        </row>
        <row r="181">
          <cell r="B181">
            <v>2011246</v>
          </cell>
          <cell r="C181" t="str">
            <v>Sistema de apoyo al diagnóstico y la gerencia de información para tuberculosis y tuberculosis multidrogorresistente</v>
          </cell>
          <cell r="D181" t="str">
            <v>Ingeniería Electrónica y Biomédica</v>
          </cell>
          <cell r="E181" t="str">
            <v xml:space="preserve">Álvaro David Orjuela </v>
          </cell>
          <cell r="F181">
            <v>0</v>
          </cell>
          <cell r="G181">
            <v>0</v>
          </cell>
          <cell r="H181">
            <v>0</v>
          </cell>
          <cell r="I181" t="str">
            <v>Bogotá</v>
          </cell>
          <cell r="J181" t="str">
            <v>UAN</v>
          </cell>
        </row>
        <row r="182">
          <cell r="B182">
            <v>20141096</v>
          </cell>
          <cell r="C182" t="str">
            <v>Herramienta biomecánica para la captura  análisis del movimiento humano y la valoración cuantitativa del sistema motor</v>
          </cell>
          <cell r="D182" t="str">
            <v>Ing. Electrónica y Biomédica</v>
          </cell>
          <cell r="E182" t="str">
            <v>Andrés Felipe Ruiz</v>
          </cell>
          <cell r="F182">
            <v>6135293</v>
          </cell>
          <cell r="G182">
            <v>3152109280</v>
          </cell>
          <cell r="H182" t="str">
            <v>andresru@uan.edu.co</v>
          </cell>
          <cell r="I182" t="str">
            <v>Bogotá</v>
          </cell>
          <cell r="J182" t="str">
            <v>UAN</v>
          </cell>
        </row>
        <row r="183">
          <cell r="B183">
            <v>2011244</v>
          </cell>
          <cell r="C183" t="str">
            <v>Prototipo de un  exoesqueleto Robótico de miembro superior para investigaciones en ingeniería de  rehabilitación</v>
          </cell>
          <cell r="D183" t="str">
            <v>Ingeniería Electrónica y Biomédica</v>
          </cell>
          <cell r="E183" t="str">
            <v xml:space="preserve">Andrés Felipe Ruíz </v>
          </cell>
          <cell r="F183">
            <v>0</v>
          </cell>
          <cell r="G183">
            <v>0</v>
          </cell>
          <cell r="H183">
            <v>0</v>
          </cell>
          <cell r="I183" t="str">
            <v>Bogotá</v>
          </cell>
          <cell r="J183" t="str">
            <v>UAN</v>
          </cell>
        </row>
        <row r="184">
          <cell r="B184">
            <v>2017114</v>
          </cell>
          <cell r="C184" t="str">
            <v xml:space="preserve">Fortalecimiento de la productividad, sofisticación de la oferta y potenciación del valor agregado de diez empresas del sector metalmecánico de Bogotá bajo los estándares de la industria militar colombiana - INDUMIL </v>
          </cell>
          <cell r="D184" t="str">
            <v>Ing. Industrial</v>
          </cell>
          <cell r="E184" t="str">
            <v>Mario Garcia</v>
          </cell>
          <cell r="F184">
            <v>13928934</v>
          </cell>
          <cell r="G184">
            <v>0</v>
          </cell>
          <cell r="H184" t="str">
            <v>decano.industrial@uan.edu.co</v>
          </cell>
          <cell r="I184" t="str">
            <v>Bogotá</v>
          </cell>
          <cell r="J184" t="str">
            <v>EXTERNO // SECRETARIA DISTRITAL DE DESARROLLO ECONOMICO</v>
          </cell>
        </row>
        <row r="185">
          <cell r="B185">
            <v>20141111</v>
          </cell>
          <cell r="C185" t="str">
            <v>Caracterización de la permeabilidad iónica y el estado funcional de macrófagos murinos durante la interacción: MØ- vesículas de membrana externa de Escherichia coli JC8031 contrato  620-2014</v>
          </cell>
          <cell r="D185" t="str">
            <v>Ciencias Básicas</v>
          </cell>
          <cell r="E185" t="str">
            <v>Maria Elisa Forero Vivas</v>
          </cell>
          <cell r="F185">
            <v>51789479</v>
          </cell>
          <cell r="G185">
            <v>0</v>
          </cell>
          <cell r="H185" t="str">
            <v>mariaeforero@uan.edu.co</v>
          </cell>
          <cell r="I185" t="str">
            <v>Bogotá</v>
          </cell>
          <cell r="J185" t="str">
            <v>EXTERNO // COLCIENCIAS</v>
          </cell>
        </row>
        <row r="186">
          <cell r="B186">
            <v>2015004</v>
          </cell>
          <cell r="C186" t="str">
            <v>Contribuciones a la teoría de operadores en espacios de funciones analíticas</v>
          </cell>
          <cell r="D186" t="str">
            <v>CICBA</v>
          </cell>
          <cell r="E186" t="str">
            <v xml:space="preserve">Gerardo Chacón Guerrero </v>
          </cell>
          <cell r="F186" t="str">
            <v>C.E. 468442</v>
          </cell>
          <cell r="G186">
            <v>3174324891</v>
          </cell>
          <cell r="H186" t="str">
            <v>gerardoachg@uan.edu.co</v>
          </cell>
          <cell r="I186" t="str">
            <v>Bogotá</v>
          </cell>
          <cell r="J186" t="str">
            <v>UAN</v>
          </cell>
        </row>
        <row r="187">
          <cell r="B187">
            <v>2015005</v>
          </cell>
          <cell r="C187" t="str">
            <v>Apuntamiento de Operads, Álgebras asociadas y propiedades de Koszul</v>
          </cell>
          <cell r="D187" t="str">
            <v>CICBA</v>
          </cell>
          <cell r="E187" t="str">
            <v xml:space="preserve">Rafael Sánchez </v>
          </cell>
          <cell r="F187" t="str">
            <v>C.E. 514663</v>
          </cell>
          <cell r="G187">
            <v>3168662772</v>
          </cell>
          <cell r="H187" t="str">
            <v>lamonedar@uan.edu.co</v>
          </cell>
          <cell r="I187" t="str">
            <v>Bogotá</v>
          </cell>
          <cell r="J187" t="str">
            <v>UAN</v>
          </cell>
        </row>
        <row r="188">
          <cell r="B188">
            <v>2015008</v>
          </cell>
          <cell r="C188" t="str">
            <v>Estudio multicéntrico de identificación de levaduras en cavidad oral de pacientes VIH positivos, mediante análisis de espectrofotometría de masas MALDI-TOF</v>
          </cell>
          <cell r="D188" t="str">
            <v>Odontología</v>
          </cell>
          <cell r="E188" t="str">
            <v>Raul Eduardo Rivera</v>
          </cell>
          <cell r="F188">
            <v>1097388722</v>
          </cell>
          <cell r="G188">
            <v>3128693374</v>
          </cell>
          <cell r="H188" t="str">
            <v>rriveraquiroga@uan.edu.co</v>
          </cell>
          <cell r="I188" t="str">
            <v>CIRCASIA</v>
          </cell>
          <cell r="J188" t="str">
            <v>UAN</v>
          </cell>
        </row>
        <row r="189">
          <cell r="B189">
            <v>2015009</v>
          </cell>
          <cell r="C189" t="str">
            <v xml:space="preserve"> Uso de RNAs de pequeño tamaño como marcadores diagósticos y/o pronósticos de neoplasias de cavidad oral </v>
          </cell>
          <cell r="D189" t="str">
            <v>Odontología</v>
          </cell>
          <cell r="E189" t="str">
            <v>Manuel García F.3014861827</v>
          </cell>
          <cell r="F189">
            <v>79741812</v>
          </cell>
          <cell r="G189">
            <v>3118992552</v>
          </cell>
          <cell r="H189" t="str">
            <v>manugarcia@uan.edu.co</v>
          </cell>
          <cell r="I189" t="str">
            <v>NEIVA BUGANVILES</v>
          </cell>
          <cell r="J189" t="str">
            <v>UAN</v>
          </cell>
        </row>
        <row r="190">
          <cell r="B190">
            <v>2015011</v>
          </cell>
          <cell r="C190" t="str">
            <v>Concentración de flúor en agua, café y leche de consumo humano como factores de riesgo de fluororsis dental para la población del municipio de Santander de Quilichao, Cauca</v>
          </cell>
          <cell r="D190" t="str">
            <v>Odontología</v>
          </cell>
          <cell r="E190" t="str">
            <v>Inés Amparo Revelo / /David Gutierez</v>
          </cell>
          <cell r="F190">
            <v>31862458</v>
          </cell>
          <cell r="G190" t="str">
            <v>//3006574862//3102157320</v>
          </cell>
          <cell r="H190" t="str">
            <v>inrevelo@uan.edu.co</v>
          </cell>
          <cell r="I190" t="str">
            <v>POPAYÁN - ALTO CAUCA</v>
          </cell>
          <cell r="J190" t="str">
            <v>UAN</v>
          </cell>
        </row>
        <row r="191">
          <cell r="B191">
            <v>2015020</v>
          </cell>
          <cell r="C191" t="str">
            <v>La Educación Ambiental. Del hacer individual al construir colaborativo en diversas regiones de Colombia</v>
          </cell>
          <cell r="D191" t="str">
            <v>Educación</v>
          </cell>
          <cell r="E191" t="str">
            <v>Claudia Bibiana Alfonso Cortes</v>
          </cell>
          <cell r="F191">
            <v>52209596</v>
          </cell>
          <cell r="G191">
            <v>3102831062</v>
          </cell>
          <cell r="H191" t="str">
            <v>guramita75@uan.edu.co</v>
          </cell>
          <cell r="I191" t="str">
            <v>Bogotá</v>
          </cell>
          <cell r="J191" t="str">
            <v>UAN</v>
          </cell>
        </row>
        <row r="192">
          <cell r="B192">
            <v>2015021</v>
          </cell>
          <cell r="C192" t="str">
            <v>Relación entre laminitis y acidosis ruminal subclínica asociada con los sistemas de alimentación en vacas de alta producción láctea en el municipio de Popayán – Cauca</v>
          </cell>
          <cell r="D192" t="str">
            <v>Medicina veterinaria y zootecnia</v>
          </cell>
          <cell r="E192" t="str">
            <v>Fredy Javier Angarita Alonso</v>
          </cell>
          <cell r="F192">
            <v>7165250</v>
          </cell>
          <cell r="G192">
            <v>3155487314</v>
          </cell>
          <cell r="H192" t="str">
            <v>freangarita@uan.edu.co</v>
          </cell>
          <cell r="I192" t="str">
            <v>POPAYÁN - ALTO CAUCA</v>
          </cell>
          <cell r="J192" t="str">
            <v>UAN</v>
          </cell>
        </row>
        <row r="193">
          <cell r="B193">
            <v>2015027</v>
          </cell>
          <cell r="C193" t="str">
            <v>Prácticas artísticas experienciales para el reconocimiento de lo patrimoniable en Colombia: el Hábitat Popular y el Hábitat ancestral contemporáneo en lugares pilotos (Municipio de Choachí, Mesitas del Colegio, Bogotá D.C.  - Barrios Pardo Rubio, El  Minuto de Dios, Las Cruces- Municipio de Sibundoy, la localidad Rafael Uribe Uribe, Municipio de Facatativá)</v>
          </cell>
          <cell r="D193" t="str">
            <v>Artes</v>
          </cell>
          <cell r="E193" t="str">
            <v xml:space="preserve">Liliana Fracasso </v>
          </cell>
          <cell r="F193" t="str">
            <v>C.E. 270012</v>
          </cell>
          <cell r="G193">
            <v>3142073324</v>
          </cell>
          <cell r="H193" t="str">
            <v>lili.fracasso@uan.edu.co</v>
          </cell>
          <cell r="I193" t="str">
            <v>Bogotá</v>
          </cell>
          <cell r="J193" t="str">
            <v>UAN</v>
          </cell>
        </row>
        <row r="194">
          <cell r="B194">
            <v>2015030</v>
          </cell>
          <cell r="C194" t="str">
            <v>Laboratorio bioclimático para el estudio de viviendas de interés social sostenible</v>
          </cell>
          <cell r="D194" t="str">
            <v>Artes</v>
          </cell>
          <cell r="E194" t="str">
            <v xml:space="preserve">Luis Manuel Muñoz Cruz </v>
          </cell>
          <cell r="F194">
            <v>6384475</v>
          </cell>
          <cell r="G194">
            <v>3104354046</v>
          </cell>
          <cell r="H194" t="str">
            <v>luismuno@uan.edu.co</v>
          </cell>
          <cell r="I194" t="str">
            <v>PALMIRA</v>
          </cell>
          <cell r="J194" t="str">
            <v>UAN</v>
          </cell>
        </row>
        <row r="195">
          <cell r="B195">
            <v>2015031</v>
          </cell>
          <cell r="C195" t="str">
            <v>Propiedades mecánicas y comportamiento electroquímico del acero AISI 8620 recocido procesado usando técnicas de deformación plástica severa</v>
          </cell>
          <cell r="D195" t="str">
            <v>Ing. Mecánica</v>
          </cell>
          <cell r="E195" t="str">
            <v>Diana Maritza Marulanda Cardona // hernando jimenez forero</v>
          </cell>
          <cell r="F195">
            <v>24348824</v>
          </cell>
          <cell r="G195" t="str">
            <v>3185241179 // 3203657859</v>
          </cell>
          <cell r="H195" t="str">
            <v>dmarulanda@uan.edu.co</v>
          </cell>
          <cell r="I195" t="str">
            <v>Bogotá</v>
          </cell>
          <cell r="J195" t="str">
            <v>UAN</v>
          </cell>
        </row>
        <row r="196">
          <cell r="B196">
            <v>2015034</v>
          </cell>
          <cell r="C196" t="str">
            <v>Desarrollo de un horno de secado para el aprovechamiento energético de biomasas autóctonas de la región caribe y la obtención de sus propiedades</v>
          </cell>
          <cell r="D196" t="str">
            <v>Ing. Mecánica</v>
          </cell>
          <cell r="E196" t="str">
            <v xml:space="preserve">Wilman Orozco </v>
          </cell>
          <cell r="F196">
            <v>72216888</v>
          </cell>
          <cell r="G196">
            <v>3043585334</v>
          </cell>
          <cell r="H196" t="str">
            <v>wilman.orozco@uan.edu.co</v>
          </cell>
          <cell r="I196" t="str">
            <v>PUERTO COLOMBIA</v>
          </cell>
          <cell r="J196" t="str">
            <v>UAN</v>
          </cell>
        </row>
        <row r="197">
          <cell r="B197">
            <v>2015036</v>
          </cell>
          <cell r="C197" t="str">
            <v>Simulación y Modelamiento: Computación Científica para generar y transformar conocimiento a partir de información empírica y teórica</v>
          </cell>
          <cell r="D197" t="str">
            <v>CICBA</v>
          </cell>
          <cell r="E197" t="str">
            <v>Rafael María Gutiérrez</v>
          </cell>
          <cell r="F197">
            <v>19439502</v>
          </cell>
          <cell r="G197">
            <v>3102601689</v>
          </cell>
          <cell r="H197" t="str">
            <v xml:space="preserve">director.sistemas.complejos@uan.edu.co </v>
          </cell>
          <cell r="I197" t="str">
            <v>Bogotá</v>
          </cell>
          <cell r="J197" t="str">
            <v>UAN</v>
          </cell>
        </row>
        <row r="198">
          <cell r="B198">
            <v>2015037</v>
          </cell>
          <cell r="C198" t="str">
            <v> IDI del Laboratorio de Detectores en SiPMs y MPGDs con las colaboraciones internacionales NEXT-IFIC y RD51- CERN</v>
          </cell>
          <cell r="D198" t="str">
            <v>CICBA</v>
          </cell>
          <cell r="E198" t="str">
            <v>Rafael María Gutiérrez</v>
          </cell>
          <cell r="F198">
            <v>19439502</v>
          </cell>
          <cell r="G198">
            <v>3102601689</v>
          </cell>
          <cell r="H198" t="str">
            <v xml:space="preserve">director.sistemas.complejos@uan.edu.co </v>
          </cell>
          <cell r="I198" t="str">
            <v>Bogotá</v>
          </cell>
          <cell r="J198" t="str">
            <v>UAN</v>
          </cell>
        </row>
        <row r="199">
          <cell r="B199">
            <v>2011281</v>
          </cell>
          <cell r="C199" t="str">
            <v>Tecnología FES para potenciar el proceso de neuro-rehabilitación en personas con enfermedades crónicas neurológicas.</v>
          </cell>
          <cell r="D199" t="str">
            <v>Ingeniería Electrónica y Biomédica</v>
          </cell>
          <cell r="E199" t="str">
            <v xml:space="preserve">Andrés Felipe Ruíz </v>
          </cell>
          <cell r="F199">
            <v>0</v>
          </cell>
          <cell r="G199">
            <v>0</v>
          </cell>
          <cell r="H199">
            <v>0</v>
          </cell>
          <cell r="I199" t="str">
            <v>Bogotá</v>
          </cell>
          <cell r="J199" t="str">
            <v>UAN</v>
          </cell>
        </row>
        <row r="200">
          <cell r="B200">
            <v>2015039</v>
          </cell>
          <cell r="C200" t="str">
            <v>Desarrollo de software para la caracterización óptica de patrones microscópicos: Aplicación a control de calidad en la fabricación de Foils   para detectores de partículas de MPGDs</v>
          </cell>
          <cell r="D200" t="str">
            <v>CICBA</v>
          </cell>
          <cell r="E200" t="str">
            <v>Andrés Jaramillo Velásquez</v>
          </cell>
          <cell r="F200">
            <v>10125927</v>
          </cell>
          <cell r="G200">
            <v>3115979807</v>
          </cell>
          <cell r="H200" t="str">
            <v>andres.jaramillo@uan.edu.co</v>
          </cell>
          <cell r="I200" t="str">
            <v>Bogotá</v>
          </cell>
          <cell r="J200" t="str">
            <v>UAN</v>
          </cell>
        </row>
        <row r="201">
          <cell r="B201">
            <v>2015049</v>
          </cell>
          <cell r="C201" t="str">
            <v>Efecto de campos magnéticos estáticos moderados sobre la actividad metabólica de Streptomyces clavuligerus</v>
          </cell>
          <cell r="D201" t="str">
            <v>Ciencias Básicas</v>
          </cell>
          <cell r="E201" t="str">
            <v xml:space="preserve">David Andrés Gómez Ríos </v>
          </cell>
          <cell r="F201">
            <v>1036606515</v>
          </cell>
          <cell r="G201" t="str">
            <v>(4) 2391907 /3188348832</v>
          </cell>
          <cell r="H201" t="str">
            <v>davidgomez@uan.edu.co</v>
          </cell>
          <cell r="I201" t="str">
            <v>MEDELLÍN</v>
          </cell>
          <cell r="J201" t="str">
            <v>UAN</v>
          </cell>
        </row>
        <row r="202">
          <cell r="B202">
            <v>2015053</v>
          </cell>
          <cell r="C202" t="str">
            <v>Mecanismos innovadores para la promoción de la convivencia Ciudadana, el ejercicio de los derechos humanos, sexuales y reproductivos y prevención del acoso escolar en la población escolarizada en condición de vulnerabilidad de los Municipios de Zarzal y Roldanillo</v>
          </cell>
          <cell r="D202" t="str">
            <v>Psicología</v>
          </cell>
          <cell r="E202" t="str">
            <v xml:space="preserve">Mariela Victoria Aguilar </v>
          </cell>
          <cell r="F202">
            <v>66783443</v>
          </cell>
          <cell r="G202">
            <v>3164656164</v>
          </cell>
          <cell r="H202" t="str">
            <v>mariela.victoria@uan.edu.co</v>
          </cell>
          <cell r="I202" t="str">
            <v>ROLDANILLO</v>
          </cell>
          <cell r="J202" t="str">
            <v>UAN</v>
          </cell>
        </row>
        <row r="203">
          <cell r="B203">
            <v>2015074</v>
          </cell>
          <cell r="C203" t="str">
            <v>Implementación de un Sistema de Detección de Intención de Movimiento empleando Fusión de Información para el Control Mioeléctrico de una Prótesis y un Exoesqueleto de Miembro Superior</v>
          </cell>
          <cell r="D203" t="str">
            <v>Ing. Electrónica y Biomédica</v>
          </cell>
          <cell r="E203" t="str">
            <v xml:space="preserve">Cesar Quinayás </v>
          </cell>
          <cell r="F203">
            <v>4611395</v>
          </cell>
          <cell r="G203">
            <v>3117651442</v>
          </cell>
          <cell r="H203" t="str">
            <v>cquinayas@uan.edu.co</v>
          </cell>
          <cell r="I203" t="str">
            <v>POPAYÁN - ALTO CAUCA</v>
          </cell>
          <cell r="J203" t="str">
            <v>UAN</v>
          </cell>
        </row>
        <row r="204">
          <cell r="B204">
            <v>2015078</v>
          </cell>
          <cell r="C204" t="str">
            <v>Diseño y contrucción de un Optopodobarómetro a través de un sistema autónomo de visión por computador para el análisis cualitativo y cuantitativo de la presión plantar en humanos.</v>
          </cell>
          <cell r="D204" t="str">
            <v>Ing. Electrónica y Biomédica</v>
          </cell>
          <cell r="E204" t="str">
            <v>Paul Edurdo Muñoz</v>
          </cell>
          <cell r="F204">
            <v>76328229</v>
          </cell>
          <cell r="G204">
            <v>3007912693</v>
          </cell>
          <cell r="H204" t="str">
            <v>paulmunoz@uan.edu.co</v>
          </cell>
          <cell r="I204" t="str">
            <v>POPAYÁN - ALTO CAUCA</v>
          </cell>
          <cell r="J204" t="str">
            <v>UAN</v>
          </cell>
        </row>
        <row r="205">
          <cell r="B205">
            <v>2015086</v>
          </cell>
          <cell r="C205" t="str">
            <v>Estudio y puesta en marcha de vehículos aéreos no tripulados para la verificación de algoritmos de Guía, navegación y control</v>
          </cell>
          <cell r="D205" t="str">
            <v>Ing. Electrónica y Biomédica</v>
          </cell>
          <cell r="E205" t="str">
            <v xml:space="preserve">Wilber Acuña-Bravo </v>
          </cell>
          <cell r="F205">
            <v>9733922</v>
          </cell>
          <cell r="G205">
            <v>3103970085</v>
          </cell>
          <cell r="H205" t="str">
            <v xml:space="preserve">wilber.a.b@uan.edu.co </v>
          </cell>
          <cell r="I205" t="str">
            <v>Bogotá</v>
          </cell>
          <cell r="J205" t="str">
            <v>UAN</v>
          </cell>
        </row>
        <row r="206">
          <cell r="B206">
            <v>2011245</v>
          </cell>
          <cell r="C206" t="str">
            <v xml:space="preserve">Desarrollo de prototipo de sistema fotovoltaico y de estación de monitoreo de radiación solar y temperatura ambiente </v>
          </cell>
          <cell r="D206" t="str">
            <v>Ingeniería Electrónica y Biomédica</v>
          </cell>
          <cell r="E206" t="str">
            <v xml:space="preserve">Andrés Leonardo Jutinico </v>
          </cell>
          <cell r="F206">
            <v>0</v>
          </cell>
          <cell r="G206">
            <v>0</v>
          </cell>
          <cell r="H206">
            <v>0</v>
          </cell>
          <cell r="I206">
            <v>0</v>
          </cell>
          <cell r="J206" t="str">
            <v>UAN</v>
          </cell>
        </row>
        <row r="207">
          <cell r="B207">
            <v>2015096</v>
          </cell>
          <cell r="C207" t="str">
            <v>Adopción de criterios de sostenibilidad de las cadenas de valor en Latinoamérica. Caso Turismo Médico en la ciudad de Bogotá –Colombia.</v>
          </cell>
          <cell r="D207" t="str">
            <v>Administración</v>
          </cell>
          <cell r="E207" t="str">
            <v>Alba Ligia López</v>
          </cell>
          <cell r="F207" t="str">
            <v> 51662268</v>
          </cell>
          <cell r="G207">
            <v>0</v>
          </cell>
          <cell r="H207" t="str">
            <v>alba.lopez@uan.edu.co</v>
          </cell>
          <cell r="I207" t="str">
            <v>Bogotá</v>
          </cell>
          <cell r="J207" t="str">
            <v>UAN</v>
          </cell>
        </row>
        <row r="208">
          <cell r="B208">
            <v>2015100</v>
          </cell>
          <cell r="C208" t="str">
            <v>Implementación y evaluación de un programa de gestión social para la promoción del desarrollo comunitario de las familias de la comunidad negra de Campo Hermoso, zona rural de Buenaventura, Valle del Cauca, Colombia.</v>
          </cell>
          <cell r="D208" t="str">
            <v>Economía y Comercio Internacional</v>
          </cell>
          <cell r="E208" t="str">
            <v xml:space="preserve">Greison Moreno Murillo </v>
          </cell>
          <cell r="F208">
            <v>17592925</v>
          </cell>
          <cell r="G208">
            <v>3178871892</v>
          </cell>
          <cell r="H208" t="str">
            <v>greisonmore@uan.edu.co</v>
          </cell>
          <cell r="I208" t="str">
            <v>BUENAVENTURA</v>
          </cell>
          <cell r="J208" t="str">
            <v>UAN</v>
          </cell>
        </row>
        <row r="209">
          <cell r="B209">
            <v>20131065</v>
          </cell>
          <cell r="C209" t="str">
            <v>Evaluación de sistemas de recubrimientos empleados para proteger elementos estructurales fabricados en Acero al Carbono expuestos a la atmósfera de Bogotá</v>
          </cell>
          <cell r="D209" t="str">
            <v>Ing. Mecánica</v>
          </cell>
          <cell r="E209" t="str">
            <v>John Fredy Ríos</v>
          </cell>
          <cell r="F209">
            <v>98672053</v>
          </cell>
          <cell r="G209">
            <v>0</v>
          </cell>
          <cell r="H209" t="str">
            <v>johnri@uan.edu.co</v>
          </cell>
          <cell r="I209" t="str">
            <v>Bogotá</v>
          </cell>
          <cell r="J209" t="str">
            <v>UAN</v>
          </cell>
        </row>
        <row r="210">
          <cell r="B210">
            <v>20141080</v>
          </cell>
          <cell r="C210" t="str">
            <v>Obtención de productos naturales del tipo fenólico presentes en la especie Hyptis brachiata de la familia Lamiaceae</v>
          </cell>
          <cell r="D210" t="str">
            <v>Ciencias Básicas</v>
          </cell>
          <cell r="E210" t="str">
            <v>Andrés Mauricio Rojas</v>
          </cell>
          <cell r="F210">
            <v>0</v>
          </cell>
          <cell r="G210">
            <v>0</v>
          </cell>
          <cell r="H210">
            <v>0</v>
          </cell>
          <cell r="I210" t="str">
            <v>Bogotá</v>
          </cell>
          <cell r="J210" t="str">
            <v>UAN</v>
          </cell>
        </row>
        <row r="211">
          <cell r="B211">
            <v>20141031</v>
          </cell>
          <cell r="C211" t="str">
            <v>Corrientes térmicas de nano estructuras</v>
          </cell>
          <cell r="D211" t="str">
            <v>CICBA</v>
          </cell>
          <cell r="E211" t="str">
            <v xml:space="preserve">Diana Melisa Domínguez Gómez </v>
          </cell>
          <cell r="F211">
            <v>43997513</v>
          </cell>
          <cell r="G211">
            <v>3016761979</v>
          </cell>
          <cell r="H211" t="str">
            <v>diadominguez@uan.edu.co</v>
          </cell>
          <cell r="I211" t="str">
            <v>MEDELLÍN</v>
          </cell>
          <cell r="J211" t="str">
            <v>UAN</v>
          </cell>
        </row>
        <row r="212">
          <cell r="B212">
            <v>2011229</v>
          </cell>
          <cell r="C212" t="str">
            <v>Desarrollo y puesta a prueba de software libre con apoyo del lenguaje no verbal e interface sensorial, como herramienta pedagógica para estimular las funciones básicas de atención y memoria en estudiantes con necesidades educativas especiales (NEE) de origen cognitivo</v>
          </cell>
          <cell r="D212" t="str">
            <v>Psicología</v>
          </cell>
          <cell r="E212" t="str">
            <v>Ángela Magnolia Ríos</v>
          </cell>
          <cell r="F212">
            <v>0</v>
          </cell>
          <cell r="G212">
            <v>0</v>
          </cell>
          <cell r="H212">
            <v>0</v>
          </cell>
          <cell r="I212">
            <v>0</v>
          </cell>
          <cell r="J212" t="str">
            <v>UAN</v>
          </cell>
        </row>
        <row r="213">
          <cell r="B213">
            <v>20131099</v>
          </cell>
          <cell r="C213" t="str">
            <v>Parity violation in cosmological inflationary models including vector fields.  Convocatoria 569 de 2012, proyecto RC-0384-2013</v>
          </cell>
          <cell r="D213" t="str">
            <v>Ciencias Básicas</v>
          </cell>
          <cell r="E213" t="str">
            <v>Juan Pablo Beltrán Almeida 3158695253</v>
          </cell>
          <cell r="F213">
            <v>94494016</v>
          </cell>
          <cell r="G213">
            <v>3158695253</v>
          </cell>
          <cell r="H213" t="str">
            <v>juanbeltran@uan.edu.co</v>
          </cell>
          <cell r="I213" t="str">
            <v>Bogotá</v>
          </cell>
          <cell r="J213" t="str">
            <v>EXTERNO // UNIVALLE - COLCIENCIAS</v>
          </cell>
        </row>
        <row r="214">
          <cell r="B214">
            <v>20131017</v>
          </cell>
          <cell r="C214" t="str">
            <v>El cuerpo: memoria e identidad en la cultura Bullerenguera</v>
          </cell>
          <cell r="D214" t="str">
            <v>Educación</v>
          </cell>
          <cell r="E214" t="str">
            <v>Angélica del Pilar Nieves Gil</v>
          </cell>
          <cell r="F214">
            <v>0</v>
          </cell>
          <cell r="G214">
            <v>0</v>
          </cell>
          <cell r="H214">
            <v>0</v>
          </cell>
          <cell r="I214">
            <v>0</v>
          </cell>
          <cell r="J214" t="str">
            <v>UAN</v>
          </cell>
        </row>
        <row r="215">
          <cell r="B215">
            <v>2015069</v>
          </cell>
          <cell r="C215" t="str">
            <v>Diseño de un Modelo de Gestión Estratégica para el Clúster de Artes Gráficas del Barrio Ricaurte de Bogotá D.C</v>
          </cell>
          <cell r="D215" t="str">
            <v>Administración</v>
          </cell>
          <cell r="E215" t="str">
            <v> Héctor Célimo Árdila</v>
          </cell>
          <cell r="F215">
            <v>79254836</v>
          </cell>
          <cell r="G215">
            <v>3112518539</v>
          </cell>
          <cell r="H215" t="str">
            <v>hecardila@uan.edu.co</v>
          </cell>
          <cell r="I215" t="str">
            <v>Bogotá</v>
          </cell>
          <cell r="J215" t="str">
            <v>UAN</v>
          </cell>
        </row>
        <row r="216">
          <cell r="B216">
            <v>20131072</v>
          </cell>
          <cell r="C216" t="str">
            <v>Encapsulación de antígenos de Leishmania en vesículas de membrana externa de E. coli y pruebas preliminares de su potencial inmunogenicidad</v>
          </cell>
          <cell r="D216" t="str">
            <v>Ingeniería Ambiental y Civil</v>
          </cell>
          <cell r="E216" t="str">
            <v>Juan Daniel Valderrama</v>
          </cell>
          <cell r="F216">
            <v>80058488</v>
          </cell>
          <cell r="G216">
            <v>3007842648</v>
          </cell>
          <cell r="H216" t="str">
            <v>juan.d.valderrama@gmail.com</v>
          </cell>
          <cell r="I216" t="str">
            <v>Bogotá</v>
          </cell>
          <cell r="J216" t="str">
            <v>UAN</v>
          </cell>
        </row>
        <row r="217">
          <cell r="B217">
            <v>20141017</v>
          </cell>
          <cell r="C217" t="str">
            <v>Contribuciones a la epistemología de la Educación Matemática</v>
          </cell>
          <cell r="D217" t="str">
            <v>CICBA</v>
          </cell>
          <cell r="E217" t="str">
            <v>Mauro García</v>
          </cell>
          <cell r="F217" t="str">
            <v>C.E. 366417</v>
          </cell>
          <cell r="G217">
            <v>3204206097</v>
          </cell>
          <cell r="H217" t="str">
            <v xml:space="preserve">mauro@uan.edu.co </v>
          </cell>
          <cell r="I217" t="str">
            <v>Bogotá</v>
          </cell>
          <cell r="J217" t="str">
            <v>UAN</v>
          </cell>
        </row>
        <row r="218">
          <cell r="B218">
            <v>20141019</v>
          </cell>
          <cell r="C218" t="str">
            <v>Generación de un currículo más retador en matemáticas para todos los estudiantes</v>
          </cell>
          <cell r="D218" t="str">
            <v>CICBA</v>
          </cell>
          <cell r="E218" t="str">
            <v>Mary Falk de Losada</v>
          </cell>
          <cell r="F218" t="str">
            <v>C.E. 141966</v>
          </cell>
          <cell r="G218">
            <v>3102332320</v>
          </cell>
          <cell r="H218" t="str">
            <v xml:space="preserve">mariadelosada@gmail.com </v>
          </cell>
          <cell r="I218" t="str">
            <v>Bogotá</v>
          </cell>
          <cell r="J218" t="str">
            <v>UAN</v>
          </cell>
        </row>
        <row r="219">
          <cell r="B219">
            <v>20141070</v>
          </cell>
          <cell r="C219" t="str">
            <v>Análisis del proceso de intrusión salina en acuíferos costeros a escala de laboratorio</v>
          </cell>
          <cell r="D219" t="str">
            <v>Ingeniería Ambiental y Civil</v>
          </cell>
          <cell r="E219" t="str">
            <v>Aníbal Pérez</v>
          </cell>
          <cell r="F219">
            <v>0</v>
          </cell>
          <cell r="G219">
            <v>0</v>
          </cell>
          <cell r="H219">
            <v>0</v>
          </cell>
          <cell r="I219" t="str">
            <v>Bogotá</v>
          </cell>
          <cell r="J219" t="str">
            <v>UAN</v>
          </cell>
        </row>
        <row r="220">
          <cell r="B220">
            <v>2012140</v>
          </cell>
          <cell r="C220" t="str">
            <v>Simulación del movimiento de los contaminantes en el suelo mediante el uso de un modelo numérico compatible con el sistema de información geográfico de la autoridad nacional de licencias ambientales (ANLA)</v>
          </cell>
          <cell r="D220" t="str">
            <v>Ingeniería Ambiental</v>
          </cell>
          <cell r="E220" t="str">
            <v>Aníbal Pérez</v>
          </cell>
          <cell r="F220">
            <v>0</v>
          </cell>
          <cell r="G220">
            <v>0</v>
          </cell>
          <cell r="H220">
            <v>0</v>
          </cell>
          <cell r="I220" t="str">
            <v>Bogotá</v>
          </cell>
          <cell r="J220" t="str">
            <v>UAN</v>
          </cell>
        </row>
        <row r="221">
          <cell r="B221">
            <v>20141030</v>
          </cell>
          <cell r="C221" t="str">
            <v>Desarrollo experimental para mediciones de alta precisión con detectores de radiación y partículas SiPMs y MPGDs</v>
          </cell>
          <cell r="D221" t="str">
            <v>CICBA</v>
          </cell>
          <cell r="E221" t="str">
            <v>Rafael María Gutiérrez</v>
          </cell>
          <cell r="F221">
            <v>19439502</v>
          </cell>
          <cell r="G221">
            <v>3102601689</v>
          </cell>
          <cell r="H221" t="str">
            <v xml:space="preserve">director.sistemas.complejos@uan.edu.co </v>
          </cell>
          <cell r="I221" t="str">
            <v>Bogotá</v>
          </cell>
          <cell r="J221" t="str">
            <v>UAN</v>
          </cell>
        </row>
        <row r="222">
          <cell r="B222">
            <v>2011247</v>
          </cell>
          <cell r="C222" t="str">
            <v>Estudio de las implicaciones de la heterogeneidad sub-superficial  en la simulación de flujo y transporte de contaminantes  en el contexto del acuífero Morroa (Sucre Colombia)</v>
          </cell>
          <cell r="D222" t="str">
            <v>Ingeniería Ambiental</v>
          </cell>
          <cell r="E222" t="str">
            <v xml:space="preserve">Aníbal Pérez </v>
          </cell>
          <cell r="F222">
            <v>0</v>
          </cell>
          <cell r="G222">
            <v>0</v>
          </cell>
          <cell r="H222">
            <v>0</v>
          </cell>
          <cell r="I222" t="str">
            <v>Bogotá</v>
          </cell>
          <cell r="J222" t="str">
            <v>UAN</v>
          </cell>
        </row>
        <row r="223">
          <cell r="B223">
            <v>20141047</v>
          </cell>
          <cell r="C223" t="str">
            <v>Aplicación de Aprendizaje Automático y Minería de Datos en Predicciones del Mercado de Valores</v>
          </cell>
          <cell r="D223" t="str">
            <v>CICBA</v>
          </cell>
          <cell r="E223" t="str">
            <v>Jaime Rodríguez</v>
          </cell>
          <cell r="F223">
            <v>79491503</v>
          </cell>
          <cell r="G223">
            <v>3042079756</v>
          </cell>
          <cell r="H223" t="str">
            <v>jaime.rodriguez@uan.edu.co</v>
          </cell>
          <cell r="I223" t="str">
            <v>Bogotá</v>
          </cell>
          <cell r="J223" t="str">
            <v>UAN</v>
          </cell>
        </row>
        <row r="224">
          <cell r="B224">
            <v>2011279</v>
          </cell>
          <cell r="C224" t="str">
            <v xml:space="preserve">Evaluación del impacto agro-ambiental por la transformación en riego y eficacia depuradora de humedales </v>
          </cell>
          <cell r="D224" t="str">
            <v>Ingeniería Ambiental</v>
          </cell>
          <cell r="E224" t="str">
            <v xml:space="preserve">Aníbal Pérez </v>
          </cell>
          <cell r="F224">
            <v>0</v>
          </cell>
          <cell r="G224">
            <v>0</v>
          </cell>
          <cell r="H224">
            <v>0</v>
          </cell>
          <cell r="I224" t="str">
            <v>Bogotá</v>
          </cell>
          <cell r="J224" t="str">
            <v>UAN</v>
          </cell>
        </row>
        <row r="225">
          <cell r="B225">
            <v>20141021</v>
          </cell>
          <cell r="C225" t="str">
            <v>Diseño e implementación de un modelo de gestión del talento humano voluntario dirigido a ONGs de base en la ciudad de Bogotá D.C</v>
          </cell>
          <cell r="D225" t="str">
            <v>Administración</v>
          </cell>
          <cell r="E225" t="str">
            <v>Bibiana Pérez</v>
          </cell>
          <cell r="F225">
            <v>0</v>
          </cell>
          <cell r="G225">
            <v>0</v>
          </cell>
          <cell r="H225">
            <v>0</v>
          </cell>
          <cell r="I225" t="str">
            <v>Bogotá</v>
          </cell>
          <cell r="J225" t="str">
            <v>UAN</v>
          </cell>
        </row>
        <row r="226">
          <cell r="B226">
            <v>2012223</v>
          </cell>
          <cell r="C226" t="str">
            <v>Lineamientos curriculares y currículo intercultural en ciencias naturales, aplicables a centros educativos de las comunidades de los pueblos Awá e Inga de Putumayo y Nariño</v>
          </cell>
          <cell r="D226" t="str">
            <v>Educación</v>
          </cell>
          <cell r="E226" t="str">
            <v>Carlos Enrique Pérez Orozco</v>
          </cell>
          <cell r="F226">
            <v>0</v>
          </cell>
          <cell r="G226">
            <v>0</v>
          </cell>
          <cell r="H226">
            <v>0</v>
          </cell>
          <cell r="I226">
            <v>0</v>
          </cell>
          <cell r="J226" t="str">
            <v>EXTERNO // COLCIENCIAS</v>
          </cell>
        </row>
        <row r="227">
          <cell r="B227">
            <v>20131098</v>
          </cell>
          <cell r="C227" t="str">
            <v>Implementación de procesos metodológicos de análisis, caracterización y evaluación de los recursos arcillosos - zona Arcabuco</v>
          </cell>
          <cell r="D227" t="str">
            <v>Ciencias</v>
          </cell>
          <cell r="E227" t="str">
            <v>Carlos Palacio</v>
          </cell>
          <cell r="F227">
            <v>0</v>
          </cell>
          <cell r="G227">
            <v>0</v>
          </cell>
          <cell r="H227">
            <v>0</v>
          </cell>
          <cell r="I227">
            <v>0</v>
          </cell>
          <cell r="J227" t="str">
            <v>UAN</v>
          </cell>
        </row>
        <row r="228">
          <cell r="B228">
            <v>2010122</v>
          </cell>
          <cell r="C228" t="str">
            <v>Relación cultural en la evolución socioeconómica de Boyacá</v>
          </cell>
          <cell r="D228" t="str">
            <v>Contaduría Pública</v>
          </cell>
          <cell r="E228" t="str">
            <v>Carmen Marila Salazar</v>
          </cell>
          <cell r="F228">
            <v>0</v>
          </cell>
          <cell r="G228">
            <v>0</v>
          </cell>
          <cell r="H228">
            <v>0</v>
          </cell>
          <cell r="I228">
            <v>0</v>
          </cell>
          <cell r="J228" t="str">
            <v>UAN</v>
          </cell>
        </row>
        <row r="229">
          <cell r="B229">
            <v>2011109</v>
          </cell>
          <cell r="C229" t="str">
            <v>Robot doctor Asistencial</v>
          </cell>
          <cell r="D229" t="str">
            <v>Ingeniería Electrónica y Biomédica</v>
          </cell>
          <cell r="E229" t="str">
            <v xml:space="preserve">César Quinayas </v>
          </cell>
          <cell r="F229">
            <v>0</v>
          </cell>
          <cell r="G229">
            <v>0</v>
          </cell>
          <cell r="H229">
            <v>0</v>
          </cell>
          <cell r="I229">
            <v>0</v>
          </cell>
          <cell r="J229" t="str">
            <v>UAN</v>
          </cell>
        </row>
        <row r="230">
          <cell r="B230">
            <v>20141077</v>
          </cell>
          <cell r="C230" t="str">
            <v>Implementación del reciclado de residuos cerámicos rojos micro o nano-particulados del sector industrial boyacense, como aditivos en materiales del mismo tipo.</v>
          </cell>
          <cell r="D230" t="str">
            <v>Ciencias Básicas</v>
          </cell>
          <cell r="E230" t="str">
            <v>Carlos Andrés Palacio Gómez 3104433543</v>
          </cell>
          <cell r="F230">
            <v>71780480</v>
          </cell>
          <cell r="G230">
            <v>3104433543</v>
          </cell>
          <cell r="H230" t="str">
            <v>carlospalacio@uan.edu.co</v>
          </cell>
          <cell r="I230" t="str">
            <v>TUNJA</v>
          </cell>
          <cell r="J230" t="str">
            <v>UAN</v>
          </cell>
        </row>
        <row r="231">
          <cell r="B231">
            <v>20141014</v>
          </cell>
          <cell r="C231" t="str">
            <v>Estándares óseos y dentales de población colombiana: identificación de cadáveres complejos en condición de no identificados y valoración de edad en pacientes vivos examinados en el área de Clínica de Medicina Legal.</v>
          </cell>
          <cell r="D231" t="str">
            <v>Medicina</v>
          </cell>
          <cell r="E231" t="str">
            <v>César Sanabria Medina</v>
          </cell>
          <cell r="F231">
            <v>0</v>
          </cell>
          <cell r="G231">
            <v>0</v>
          </cell>
          <cell r="H231">
            <v>0</v>
          </cell>
          <cell r="I231" t="str">
            <v>Bogotá</v>
          </cell>
          <cell r="J231" t="str">
            <v>EXTERNO // MEDIICNA LEGAL</v>
          </cell>
        </row>
        <row r="232">
          <cell r="B232">
            <v>20141083</v>
          </cell>
          <cell r="C232" t="str">
            <v>Modelo Estructural y Dinámico de Ciencia de Redes por Cienciometría</v>
          </cell>
          <cell r="D232" t="str">
            <v>Ciencias Básicas</v>
          </cell>
          <cell r="E232" t="str">
            <v>Nicolás Bolívar</v>
          </cell>
          <cell r="F232">
            <v>72344016</v>
          </cell>
          <cell r="G232">
            <v>3008028862</v>
          </cell>
          <cell r="H232" t="str">
            <v>nicolas.bolivar@uan.edu.co</v>
          </cell>
          <cell r="I232" t="str">
            <v>Bogotá</v>
          </cell>
          <cell r="J232" t="str">
            <v>UAN</v>
          </cell>
        </row>
        <row r="233">
          <cell r="B233">
            <v>20141084</v>
          </cell>
          <cell r="C233" t="str">
            <v>Estudios de propiedades fisicoquímicas y energéticas de compuestos liberadores de monóxido de carbono (CORMs) a partir de la teoría de la funcionalidad de densidad y de técnicas híbridas de mecánica-cuántica/mecánica-molecular (QM/MM).</v>
          </cell>
          <cell r="D233" t="str">
            <v>Ciencias Básicas</v>
          </cell>
          <cell r="E233" t="str">
            <v>Gilles Pieffet</v>
          </cell>
          <cell r="F233" t="str">
            <v>C.E. 391320</v>
          </cell>
          <cell r="G233">
            <v>3108715848</v>
          </cell>
          <cell r="H233" t="str">
            <v>gp.pieffet@uan.edu.co</v>
          </cell>
          <cell r="I233" t="str">
            <v>Bogotá</v>
          </cell>
          <cell r="J233" t="str">
            <v>UAN</v>
          </cell>
        </row>
        <row r="234">
          <cell r="B234">
            <v>2011263</v>
          </cell>
          <cell r="C234" t="str">
            <v>Estudio de la disfunción del sistema nervioso autónomo en la hipertensión arterial sistémica primaria</v>
          </cell>
          <cell r="D234" t="str">
            <v>Medicina</v>
          </cell>
          <cell r="E234" t="str">
            <v>Daniel Botero Rojas</v>
          </cell>
          <cell r="F234">
            <v>0</v>
          </cell>
          <cell r="G234">
            <v>0</v>
          </cell>
          <cell r="H234">
            <v>0</v>
          </cell>
          <cell r="I234">
            <v>0</v>
          </cell>
          <cell r="J234" t="str">
            <v>UAN</v>
          </cell>
        </row>
        <row r="235">
          <cell r="B235">
            <v>20141044</v>
          </cell>
          <cell r="C235" t="str">
            <v> Análisis de la estructura financiera y administrativa de las Instituciones Privadas de Educación Superior en Bogotá a la luz de las Normas Internacionales de Información Financiera.</v>
          </cell>
          <cell r="D235" t="str">
            <v>Contaduría</v>
          </cell>
          <cell r="E235" t="str">
            <v>Diana Marcela Figueroa</v>
          </cell>
          <cell r="F235">
            <v>0</v>
          </cell>
          <cell r="G235">
            <v>0</v>
          </cell>
          <cell r="H235">
            <v>0</v>
          </cell>
          <cell r="I235" t="str">
            <v>Bogotá</v>
          </cell>
          <cell r="J235" t="str">
            <v>UAN</v>
          </cell>
        </row>
        <row r="236">
          <cell r="B236">
            <v>2011242</v>
          </cell>
          <cell r="C236" t="str">
            <v>Aceros nanoestructurados obtenidos por deformación plástica severa</v>
          </cell>
          <cell r="D236" t="str">
            <v xml:space="preserve">Ingeniería Mecánica </v>
          </cell>
          <cell r="E236" t="str">
            <v>Diana Maritza Marulanda Cardona</v>
          </cell>
          <cell r="F236">
            <v>0</v>
          </cell>
          <cell r="G236">
            <v>0</v>
          </cell>
          <cell r="H236">
            <v>0</v>
          </cell>
          <cell r="I236">
            <v>0</v>
          </cell>
          <cell r="J236" t="str">
            <v>UAN</v>
          </cell>
        </row>
        <row r="237">
          <cell r="B237">
            <v>20141097</v>
          </cell>
          <cell r="C237" t="str">
            <v>Diseño y desarrollo de una plataforma de experimentación para la caracterización de fotomultiplicadores de silicio</v>
          </cell>
          <cell r="D237" t="str">
            <v>CICBA</v>
          </cell>
          <cell r="E237" t="str">
            <v>Carlos Eduardo Montaño</v>
          </cell>
          <cell r="F237">
            <v>88241982</v>
          </cell>
          <cell r="G237">
            <v>3003748087</v>
          </cell>
          <cell r="H237" t="str">
            <v>karloz_eduardo@uan.edu.co</v>
          </cell>
          <cell r="I237" t="str">
            <v>Bogotá</v>
          </cell>
          <cell r="J237" t="str">
            <v>UAN</v>
          </cell>
        </row>
        <row r="238">
          <cell r="B238">
            <v>2010223</v>
          </cell>
          <cell r="C238" t="str">
            <v>Remoción de metales en agua residual industrial utilizando como medio precipitante o absorbente el sulfato de calcio semihidratado en medio anaerobio</v>
          </cell>
          <cell r="D238" t="str">
            <v>Ingeniería Ambiental</v>
          </cell>
          <cell r="E238" t="str">
            <v>Diego Escobar</v>
          </cell>
          <cell r="F238">
            <v>0</v>
          </cell>
          <cell r="G238">
            <v>0</v>
          </cell>
          <cell r="H238">
            <v>0</v>
          </cell>
          <cell r="I238">
            <v>0</v>
          </cell>
          <cell r="J238" t="str">
            <v>UAN</v>
          </cell>
        </row>
        <row r="239">
          <cell r="B239">
            <v>2010252</v>
          </cell>
          <cell r="C239" t="str">
            <v>Genética Molecular de ritmos cardianos en una muestra de individuos</v>
          </cell>
          <cell r="D239" t="str">
            <v>Facultad de Ciencias - Medicina</v>
          </cell>
          <cell r="E239" t="str">
            <v xml:space="preserve">Diego Forero </v>
          </cell>
          <cell r="F239">
            <v>79733579</v>
          </cell>
          <cell r="G239">
            <v>3132610427</v>
          </cell>
          <cell r="H239" t="str">
            <v>diego.forero@uan.edu.co</v>
          </cell>
          <cell r="I239" t="str">
            <v>Bogotá</v>
          </cell>
          <cell r="J239" t="str">
            <v>UAN</v>
          </cell>
        </row>
        <row r="240">
          <cell r="B240">
            <v>20141107</v>
          </cell>
          <cell r="C240" t="str">
            <v>Preparación y caracterización de nanofibras poliméricas obtenidas a partir de almidones modificados de papa cultivada en el Departamento de Boyacá para posibles aplicaciones en reforzamiento de empaques de fruta y verduras.</v>
          </cell>
          <cell r="D240" t="str">
            <v>Ciencias Básicas</v>
          </cell>
          <cell r="E240" t="str">
            <v>Carlos Andrés Palacio Gómez 3104433543</v>
          </cell>
          <cell r="F240">
            <v>71780480</v>
          </cell>
          <cell r="G240">
            <v>3104433543</v>
          </cell>
          <cell r="H240" t="str">
            <v>carlospalacio@uan.edu.co</v>
          </cell>
          <cell r="I240" t="str">
            <v>TUNJA</v>
          </cell>
          <cell r="J240" t="str">
            <v>EXTERNO // Universidad pedagogica y tecnologica de colombia</v>
          </cell>
        </row>
        <row r="241">
          <cell r="B241">
            <v>20141108</v>
          </cell>
          <cell r="C241" t="str">
            <v>Producción y caracterización de nuevos materiales cerámicos obtenidos del proceso de sinterizado de material microparticulado de residuos del mismo material</v>
          </cell>
          <cell r="D241" t="str">
            <v>Ciencias Básicas</v>
          </cell>
          <cell r="E241" t="str">
            <v>Carlos Andrés Palacio Gómez 3104433543</v>
          </cell>
          <cell r="F241">
            <v>71780480</v>
          </cell>
          <cell r="G241">
            <v>3104433543</v>
          </cell>
          <cell r="H241" t="str">
            <v>carlospalacio@uan.edu.co</v>
          </cell>
          <cell r="I241" t="str">
            <v>TUNJA</v>
          </cell>
          <cell r="J241" t="str">
            <v>EXTERNO // Universidad pedagogica y tecnologica de colombia</v>
          </cell>
        </row>
        <row r="242">
          <cell r="B242">
            <v>2015102</v>
          </cell>
          <cell r="C242" t="str">
            <v>Red de formación del talento Humano para la innovación social y productiva en el departamento del cauca // regalias -gobernacion del cauca // controbucion a la enseña-aprendizaje de las cienvias basicas en la educacion basica ymedia desde el enfoque de la robotica educativa</v>
          </cell>
          <cell r="D242" t="str">
            <v>ingenieria biomedica</v>
          </cell>
          <cell r="E242" t="str">
            <v xml:space="preserve">Cesar Quinayás </v>
          </cell>
          <cell r="F242">
            <v>4611395</v>
          </cell>
          <cell r="G242">
            <v>3117651442</v>
          </cell>
          <cell r="H242" t="str">
            <v>cquinayas@uan.edu.co</v>
          </cell>
          <cell r="I242" t="str">
            <v xml:space="preserve"> POPAYÁN - ALTO CAUCA</v>
          </cell>
          <cell r="J242" t="str">
            <v>EXTERNO // INNOVACION</v>
          </cell>
        </row>
        <row r="243">
          <cell r="B243">
            <v>2010254</v>
          </cell>
          <cell r="C243" t="str">
            <v>Molecular genomics of attention deficit hyperactivity disorder in Bogotá Colombia</v>
          </cell>
          <cell r="D243" t="str">
            <v>Facultad de Ciencias - Medicina</v>
          </cell>
          <cell r="E243" t="str">
            <v xml:space="preserve">Diego Forero </v>
          </cell>
          <cell r="F243">
            <v>79733579</v>
          </cell>
          <cell r="G243">
            <v>3132610427</v>
          </cell>
          <cell r="H243" t="str">
            <v>diego.forero@uan.edu.co</v>
          </cell>
          <cell r="I243" t="str">
            <v>Bogotá</v>
          </cell>
          <cell r="J243" t="str">
            <v>UAN</v>
          </cell>
        </row>
        <row r="244">
          <cell r="B244">
            <v>2011262</v>
          </cell>
          <cell r="C244" t="str">
            <v>Estudio de metilación DNA en enfermedad de ALZHEIMER de inicio tardío en Colombia: Análisis de 10 nuevos genes candidatos</v>
          </cell>
          <cell r="D244" t="str">
            <v>MEDICINA</v>
          </cell>
          <cell r="E244" t="str">
            <v xml:space="preserve">Diego Forero </v>
          </cell>
          <cell r="F244">
            <v>79733579</v>
          </cell>
          <cell r="G244">
            <v>3132610427</v>
          </cell>
          <cell r="H244" t="str">
            <v>diego.forero@uan.edu.co</v>
          </cell>
          <cell r="I244" t="str">
            <v>Bogotá</v>
          </cell>
          <cell r="J244" t="str">
            <v>UAN</v>
          </cell>
        </row>
        <row r="245">
          <cell r="B245">
            <v>2011277</v>
          </cell>
          <cell r="C245" t="str">
            <v>Genética molecular de ritmos circadianos en una muestra de individuos sanos en Bogotá, Colombia</v>
          </cell>
          <cell r="D245" t="str">
            <v>MEDICINA</v>
          </cell>
          <cell r="E245" t="str">
            <v xml:space="preserve">Diego Forero </v>
          </cell>
          <cell r="F245">
            <v>79733579</v>
          </cell>
          <cell r="G245">
            <v>3132610427</v>
          </cell>
          <cell r="H245" t="str">
            <v>diego.forero@uan.edu.co</v>
          </cell>
          <cell r="I245" t="str">
            <v>Bogotá</v>
          </cell>
          <cell r="J245" t="str">
            <v>UAN</v>
          </cell>
        </row>
        <row r="246">
          <cell r="B246">
            <v>2011285</v>
          </cell>
          <cell r="C246" t="str">
            <v>Enfermedad de Alzheimer esporádica y deterioro cognitivo leve: estudios clínicos, genómicos y epigenéticos en pacientes colombianos. Ejecutora Universidad Nacional</v>
          </cell>
          <cell r="D246" t="str">
            <v>Medicina</v>
          </cell>
          <cell r="E246" t="str">
            <v xml:space="preserve">Diego Forero </v>
          </cell>
          <cell r="F246">
            <v>79733579</v>
          </cell>
          <cell r="G246">
            <v>3132610427</v>
          </cell>
          <cell r="H246" t="str">
            <v>diego.forero@uan.edu.co</v>
          </cell>
          <cell r="I246">
            <v>0</v>
          </cell>
          <cell r="J246" t="str">
            <v>EXTERNO // COLCIENCIAS</v>
          </cell>
        </row>
        <row r="247">
          <cell r="B247">
            <v>2011243</v>
          </cell>
          <cell r="C247" t="str">
            <v>Gestión de energía para la ciudad de Pasto</v>
          </cell>
          <cell r="D247" t="str">
            <v xml:space="preserve">Ingeniería Mecánica </v>
          </cell>
          <cell r="E247" t="str">
            <v>Diego Gómez Ceballos</v>
          </cell>
          <cell r="F247">
            <v>0</v>
          </cell>
          <cell r="G247">
            <v>0</v>
          </cell>
          <cell r="H247">
            <v>0</v>
          </cell>
          <cell r="I247">
            <v>0</v>
          </cell>
          <cell r="J247" t="str">
            <v>UAN</v>
          </cell>
        </row>
        <row r="248">
          <cell r="B248">
            <v>20131112</v>
          </cell>
          <cell r="C248" t="str">
            <v>Optimización y adaptabilidad de diseño para vivienda sostenible de interés social: para los siguientes pisos térmicos: frio, templado y cálido.</v>
          </cell>
          <cell r="D248" t="str">
            <v>artes</v>
          </cell>
          <cell r="E248" t="str">
            <v xml:space="preserve">Diego Serrano </v>
          </cell>
          <cell r="F248">
            <v>0</v>
          </cell>
          <cell r="G248" t="str">
            <v xml:space="preserve">304 316 91 81 </v>
          </cell>
          <cell r="H248" t="str">
            <v>dserrano@uan.edu.co</v>
          </cell>
          <cell r="I248" t="str">
            <v>Bogotá</v>
          </cell>
          <cell r="J248" t="str">
            <v>UAN</v>
          </cell>
        </row>
        <row r="249">
          <cell r="B249">
            <v>2011208</v>
          </cell>
          <cell r="C249" t="str">
            <v>Diseño de un Plan de Competitividad para el Sector Agricola del ARIARI Departamento del Meta</v>
          </cell>
          <cell r="D249" t="str">
            <v>Economía y Comercio Internacional</v>
          </cell>
          <cell r="E249" t="str">
            <v>Edgar Francisco Betancur Encizo</v>
          </cell>
          <cell r="F249">
            <v>0</v>
          </cell>
          <cell r="G249">
            <v>0</v>
          </cell>
          <cell r="H249">
            <v>0</v>
          </cell>
          <cell r="I249">
            <v>0</v>
          </cell>
          <cell r="J249" t="str">
            <v>UAN</v>
          </cell>
        </row>
        <row r="250">
          <cell r="B250">
            <v>20141068</v>
          </cell>
          <cell r="C250" t="str">
            <v>Efectos del hormigón en masa en el diseño y durabilidad de elementos estructurales de puentes y edificios.</v>
          </cell>
          <cell r="D250" t="str">
            <v>Ingeniería Ambiental y Civil</v>
          </cell>
          <cell r="E250" t="str">
            <v xml:space="preserve">Edison Osorio </v>
          </cell>
          <cell r="F250">
            <v>0</v>
          </cell>
          <cell r="G250">
            <v>3203852574</v>
          </cell>
          <cell r="H250" t="str">
            <v>e.osorio@uan.edu.co</v>
          </cell>
          <cell r="I250" t="str">
            <v>Bogotá</v>
          </cell>
          <cell r="J250" t="str">
            <v>UAN</v>
          </cell>
        </row>
        <row r="251">
          <cell r="B251">
            <v>20141051</v>
          </cell>
          <cell r="C251" t="str">
            <v>Caracterización intelectual, adaptativa y afectiva de niños, niñas y adolescentes con talento y excepcionalidad de colegios privados del municipio de Armenia 2014</v>
          </cell>
          <cell r="D251" t="str">
            <v>Psicología</v>
          </cell>
          <cell r="E251" t="str">
            <v>Elena Rincón</v>
          </cell>
          <cell r="F251">
            <v>0</v>
          </cell>
          <cell r="G251">
            <v>0</v>
          </cell>
          <cell r="H251">
            <v>0</v>
          </cell>
          <cell r="I251" t="str">
            <v>Bogotá</v>
          </cell>
          <cell r="J251" t="str">
            <v>UAN</v>
          </cell>
        </row>
        <row r="252">
          <cell r="B252">
            <v>2010140</v>
          </cell>
          <cell r="C252" t="str">
            <v>Economía Creativa</v>
          </cell>
          <cell r="D252" t="str">
            <v>Economía y Comercio Internacional</v>
          </cell>
          <cell r="E252" t="str">
            <v>Eleonora Herrera</v>
          </cell>
          <cell r="F252">
            <v>0</v>
          </cell>
          <cell r="G252">
            <v>0</v>
          </cell>
          <cell r="H252">
            <v>0</v>
          </cell>
          <cell r="I252">
            <v>0</v>
          </cell>
          <cell r="J252" t="str">
            <v>UAN</v>
          </cell>
        </row>
        <row r="253">
          <cell r="B253">
            <v>20131097</v>
          </cell>
          <cell r="C253" t="str">
            <v>Creación de escenarios para la convivencia y la paz en un contexto de postconflicto</v>
          </cell>
          <cell r="D253" t="str">
            <v>Educación</v>
          </cell>
          <cell r="E253" t="str">
            <v>Fabio Saúl Castro Herrera</v>
          </cell>
          <cell r="F253">
            <v>0</v>
          </cell>
          <cell r="G253">
            <v>0</v>
          </cell>
          <cell r="H253">
            <v>0</v>
          </cell>
          <cell r="I253">
            <v>0</v>
          </cell>
          <cell r="J253" t="str">
            <v>UAN</v>
          </cell>
        </row>
        <row r="254">
          <cell r="B254">
            <v>2010144</v>
          </cell>
          <cell r="C254" t="str">
            <v>Diseño de un prototipo de comunicaciones móviles empleando los procesos de enseñanza y aprendizaje de M-learning</v>
          </cell>
          <cell r="D254" t="str">
            <v>Ingeniería de Sistemas</v>
          </cell>
          <cell r="E254" t="str">
            <v>Fernando Alirio Contreras</v>
          </cell>
          <cell r="F254">
            <v>0</v>
          </cell>
          <cell r="G254">
            <v>0</v>
          </cell>
          <cell r="H254">
            <v>0</v>
          </cell>
          <cell r="I254">
            <v>0</v>
          </cell>
          <cell r="J254" t="str">
            <v>UAN</v>
          </cell>
        </row>
        <row r="255">
          <cell r="B255">
            <v>20131023</v>
          </cell>
          <cell r="C255" t="str">
            <v>Propuesta para diseño de un método pedagógico con base en el discurso de los estudiantes</v>
          </cell>
          <cell r="D255" t="str">
            <v>Contaduría</v>
          </cell>
          <cell r="E255" t="str">
            <v>Francisco Helí Ramirez</v>
          </cell>
          <cell r="F255">
            <v>0</v>
          </cell>
          <cell r="G255">
            <v>0</v>
          </cell>
          <cell r="H255">
            <v>0</v>
          </cell>
          <cell r="I255" t="str">
            <v>Duitama</v>
          </cell>
          <cell r="J255" t="str">
            <v>UAN</v>
          </cell>
        </row>
        <row r="256">
          <cell r="B256">
            <v>2012132</v>
          </cell>
          <cell r="C256" t="str">
            <v>Estructuración de un nuevo modelo logístico para la cadena agroindustrial de la panela en la Hoya del Río Suárez</v>
          </cell>
          <cell r="D256" t="str">
            <v>Ingenieria Industrial</v>
          </cell>
          <cell r="E256" t="str">
            <v xml:space="preserve">Gabriela Leguizamón </v>
          </cell>
          <cell r="F256">
            <v>0</v>
          </cell>
          <cell r="G256">
            <v>0</v>
          </cell>
          <cell r="H256">
            <v>0</v>
          </cell>
          <cell r="I256">
            <v>0</v>
          </cell>
          <cell r="J256" t="str">
            <v>UAN</v>
          </cell>
        </row>
        <row r="257">
          <cell r="B257">
            <v>20110108</v>
          </cell>
          <cell r="C257" t="str">
            <v>Análisis de movimiento humano mediante técnicas de extracción no lineal de características</v>
          </cell>
          <cell r="D257" t="str">
            <v>Ingeniería Electrónica y Biomédica</v>
          </cell>
          <cell r="E257" t="str">
            <v xml:space="preserve">Genaro Daza Santacoloma </v>
          </cell>
          <cell r="F257">
            <v>0</v>
          </cell>
          <cell r="G257">
            <v>0</v>
          </cell>
          <cell r="H257">
            <v>0</v>
          </cell>
          <cell r="I257">
            <v>0</v>
          </cell>
          <cell r="J257" t="str">
            <v>UAN</v>
          </cell>
        </row>
        <row r="258">
          <cell r="B258">
            <v>2012113</v>
          </cell>
          <cell r="C258" t="str">
            <v>Caracterización cuantitativa de electroencefalogramas en pacientes depresivos tratados con estimulación magnética transcraneal</v>
          </cell>
          <cell r="D258" t="str">
            <v>Ingeniería Electrónica y Biomédica</v>
          </cell>
          <cell r="E258" t="str">
            <v xml:space="preserve">Alexander Cerquera </v>
          </cell>
          <cell r="F258">
            <v>79584954</v>
          </cell>
          <cell r="G258">
            <v>0</v>
          </cell>
          <cell r="H258" t="str">
            <v>alexander.cerquera@uan.edu.co</v>
          </cell>
          <cell r="I258" t="str">
            <v>Bogotá</v>
          </cell>
          <cell r="J258" t="str">
            <v>UAN</v>
          </cell>
        </row>
        <row r="259">
          <cell r="B259">
            <v>2012137</v>
          </cell>
          <cell r="C259" t="str">
            <v>Estudio cefalométrico de una colección ósea de población adulta colombiana contemporánea</v>
          </cell>
          <cell r="D259" t="str">
            <v>Odontología - Medicina</v>
          </cell>
          <cell r="E259" t="str">
            <v xml:space="preserve">Gretel González </v>
          </cell>
          <cell r="F259">
            <v>0</v>
          </cell>
          <cell r="G259">
            <v>0</v>
          </cell>
          <cell r="H259">
            <v>0</v>
          </cell>
          <cell r="I259" t="str">
            <v>Bogotá</v>
          </cell>
          <cell r="J259" t="str">
            <v>UAN</v>
          </cell>
        </row>
        <row r="260">
          <cell r="B260">
            <v>2011207</v>
          </cell>
          <cell r="C260" t="str">
            <v>Análisis  de ajuste sectorial derivado de la internacionalización de la economía colombiana (1980-2008).</v>
          </cell>
          <cell r="D260" t="str">
            <v>Economía y Comercio Internacional</v>
          </cell>
          <cell r="E260" t="str">
            <v>Hernando Sánchez</v>
          </cell>
          <cell r="F260">
            <v>0</v>
          </cell>
          <cell r="G260">
            <v>0</v>
          </cell>
          <cell r="H260">
            <v>0</v>
          </cell>
          <cell r="I260">
            <v>0</v>
          </cell>
          <cell r="J260" t="str">
            <v>UAN</v>
          </cell>
        </row>
        <row r="261">
          <cell r="B261">
            <v>20131111</v>
          </cell>
          <cell r="C261" t="str">
            <v>Estudio multicentrico nacional de micosis oral// Prevalencia de micosis en mucosa oral</v>
          </cell>
          <cell r="D261" t="str">
            <v xml:space="preserve">Odontología </v>
          </cell>
          <cell r="E261" t="str">
            <v>Raul eduardo Rivera Quiroga</v>
          </cell>
          <cell r="F261">
            <v>0</v>
          </cell>
          <cell r="G261">
            <v>0</v>
          </cell>
          <cell r="H261">
            <v>0</v>
          </cell>
          <cell r="I261" t="str">
            <v>Bogotá</v>
          </cell>
          <cell r="J261" t="str">
            <v>UAN</v>
          </cell>
        </row>
        <row r="262">
          <cell r="B262">
            <v>2011268</v>
          </cell>
          <cell r="C262" t="str">
            <v>Lineamientos para un proyecto comunitario de educación ambiental con comunidades de la localidad de Usme en el marco del proyecto "Parque Tecno Ecológico de Usme" de la Universidad Antonio Nariño</v>
          </cell>
          <cell r="D262" t="str">
            <v>Educación</v>
          </cell>
          <cell r="E262" t="str">
            <v xml:space="preserve">Jhon Jairo Londoño </v>
          </cell>
          <cell r="F262">
            <v>0</v>
          </cell>
          <cell r="G262">
            <v>0</v>
          </cell>
          <cell r="H262">
            <v>0</v>
          </cell>
          <cell r="I262">
            <v>0</v>
          </cell>
          <cell r="J262" t="str">
            <v>UAN</v>
          </cell>
        </row>
        <row r="263">
          <cell r="B263">
            <v>20122014</v>
          </cell>
          <cell r="C263" t="str">
            <v>Análisis de la justicia comunitaria aplicada como estrategia de gestión de conflictos hacia un acceso eficaz a la administración de Justicia. El caso de Duitama, Sogamoso y Localidad de Usme-Bogotá</v>
          </cell>
          <cell r="D263" t="str">
            <v>Derecho</v>
          </cell>
          <cell r="E263" t="str">
            <v>Germán Vallejo</v>
          </cell>
          <cell r="F263">
            <v>0</v>
          </cell>
          <cell r="G263">
            <v>0</v>
          </cell>
          <cell r="H263">
            <v>0</v>
          </cell>
          <cell r="I263">
            <v>0</v>
          </cell>
          <cell r="J263" t="str">
            <v>UAN</v>
          </cell>
        </row>
        <row r="264">
          <cell r="B264">
            <v>2011273</v>
          </cell>
          <cell r="C264" t="str">
            <v>La Unión de hecho en Latinoamérica</v>
          </cell>
          <cell r="D264" t="str">
            <v>Derecho</v>
          </cell>
          <cell r="E264" t="str">
            <v>Jinyola Blanco Rodriguez</v>
          </cell>
          <cell r="F264">
            <v>0</v>
          </cell>
          <cell r="G264">
            <v>0</v>
          </cell>
          <cell r="H264">
            <v>0</v>
          </cell>
          <cell r="I264">
            <v>0</v>
          </cell>
          <cell r="J264" t="str">
            <v>UAN</v>
          </cell>
        </row>
        <row r="265">
          <cell r="B265">
            <v>20131003</v>
          </cell>
          <cell r="C265" t="str">
            <v>El riesgo psicosocial  en relación con las causales de privación de la patria potestad: Subjetividad vs. Objetividad</v>
          </cell>
          <cell r="D265" t="str">
            <v>Derecho</v>
          </cell>
          <cell r="E265" t="str">
            <v>Jinyola Blanco Rodriguez</v>
          </cell>
          <cell r="F265">
            <v>0</v>
          </cell>
          <cell r="G265">
            <v>0</v>
          </cell>
          <cell r="H265">
            <v>0</v>
          </cell>
          <cell r="I265" t="str">
            <v>Bogotá</v>
          </cell>
          <cell r="J265" t="str">
            <v>UAN</v>
          </cell>
        </row>
        <row r="266">
          <cell r="B266">
            <v>20110135</v>
          </cell>
          <cell r="C266" t="str">
            <v>Alteraciones cognitivas en pacientes oncológicos pediátricos que son expuestos a tratamiento de quimioterapia y radioterapia en la unidad hematoncológica pediátrica de la Fundación SANAR</v>
          </cell>
          <cell r="D266" t="str">
            <v>Psicología</v>
          </cell>
          <cell r="E266" t="str">
            <v>Johana Edilsa Molina</v>
          </cell>
          <cell r="F266">
            <v>0</v>
          </cell>
          <cell r="G266">
            <v>0</v>
          </cell>
          <cell r="H266">
            <v>0</v>
          </cell>
          <cell r="I266">
            <v>0</v>
          </cell>
          <cell r="J266" t="str">
            <v>UAN</v>
          </cell>
        </row>
        <row r="267">
          <cell r="B267">
            <v>20131046</v>
          </cell>
          <cell r="C267" t="str">
            <v>Caracterización de la comprensión verbal, velocidad de procesamiento, memoria de trabajo, razonamiento perceptivo y estrategias de afrontamiento en un grupo de 30 adolescentes sobrevivientes de enfermedad oncológica pediátrica de la Fundación Sanar en la ciudad de Pereira, con grupo control.</v>
          </cell>
          <cell r="D267" t="str">
            <v>Psicología</v>
          </cell>
          <cell r="E267" t="str">
            <v>Johana Edilsa Molina</v>
          </cell>
          <cell r="F267">
            <v>0</v>
          </cell>
          <cell r="G267">
            <v>0</v>
          </cell>
          <cell r="H267">
            <v>0</v>
          </cell>
          <cell r="I267" t="str">
            <v>cartago</v>
          </cell>
          <cell r="J267" t="str">
            <v>UAN</v>
          </cell>
        </row>
        <row r="268">
          <cell r="B268">
            <v>20141061</v>
          </cell>
          <cell r="C268" t="str">
            <v>Modelamiento y simulación de fluidos complejos en presencia de interfaces para el análisis de la recuperación asistida de hidrocarburos a la escala del poro</v>
          </cell>
          <cell r="D268" t="str">
            <v>Ingeniería de Sistemas</v>
          </cell>
          <cell r="E268" t="str">
            <v>Johana Lizeth Pinilla</v>
          </cell>
          <cell r="F268">
            <v>0</v>
          </cell>
          <cell r="G268">
            <v>0</v>
          </cell>
          <cell r="H268">
            <v>0</v>
          </cell>
          <cell r="I268" t="str">
            <v>Bogotá</v>
          </cell>
          <cell r="J268" t="str">
            <v>UAN</v>
          </cell>
        </row>
        <row r="269">
          <cell r="B269">
            <v>2011214</v>
          </cell>
          <cell r="C269" t="str">
            <v>Estudio para la proyección Ecoturistica en la localidad de Usme. Sede Universidad Antonio Nariño, como instrumento para fomentar el desarrollo económico, humano y sostenible</v>
          </cell>
          <cell r="D269" t="str">
            <v>Economía y Comercio Internacional</v>
          </cell>
          <cell r="E269" t="str">
            <v>Johanna Fernada Navas Camargo</v>
          </cell>
          <cell r="F269">
            <v>0</v>
          </cell>
          <cell r="G269">
            <v>0</v>
          </cell>
          <cell r="H269">
            <v>0</v>
          </cell>
          <cell r="I269" t="str">
            <v>Bogotá</v>
          </cell>
          <cell r="J269" t="str">
            <v>UAN</v>
          </cell>
        </row>
        <row r="270">
          <cell r="B270">
            <v>2012220</v>
          </cell>
          <cell r="C270" t="str">
            <v>Integridad superficial en los procesos de mecanizado</v>
          </cell>
          <cell r="D270" t="str">
            <v>Ing. Mecánica</v>
          </cell>
          <cell r="E270" t="str">
            <v>John Ferney Álvarez</v>
          </cell>
          <cell r="F270">
            <v>0</v>
          </cell>
          <cell r="G270">
            <v>0</v>
          </cell>
          <cell r="H270">
            <v>0</v>
          </cell>
          <cell r="I270">
            <v>0</v>
          </cell>
          <cell r="J270" t="str">
            <v>UAN</v>
          </cell>
        </row>
        <row r="271">
          <cell r="B271">
            <v>2010207</v>
          </cell>
          <cell r="C271" t="str">
            <v>La Independencia de Colombia: Miradas Transdisciplinares</v>
          </cell>
          <cell r="D271" t="str">
            <v>Educación</v>
          </cell>
          <cell r="E271" t="str">
            <v>John Jairo Cárdenas</v>
          </cell>
          <cell r="F271">
            <v>0</v>
          </cell>
          <cell r="G271">
            <v>0</v>
          </cell>
          <cell r="H271">
            <v>0</v>
          </cell>
          <cell r="I271">
            <v>0</v>
          </cell>
          <cell r="J271" t="str">
            <v>UAN</v>
          </cell>
        </row>
        <row r="272">
          <cell r="B272">
            <v>2010214</v>
          </cell>
          <cell r="C272" t="str">
            <v>Cátedra Sumapaz: Un lugar para las memorias</v>
          </cell>
          <cell r="D272" t="str">
            <v>Educación</v>
          </cell>
          <cell r="E272" t="str">
            <v>John Jairo Cárdenas</v>
          </cell>
          <cell r="F272">
            <v>0</v>
          </cell>
          <cell r="G272">
            <v>0</v>
          </cell>
          <cell r="H272">
            <v>0</v>
          </cell>
          <cell r="I272">
            <v>0</v>
          </cell>
          <cell r="J272" t="str">
            <v>UAN</v>
          </cell>
        </row>
        <row r="273">
          <cell r="B273">
            <v>20141059</v>
          </cell>
          <cell r="C273" t="str">
            <v>Derechos colectivos: fundamentos filosóficos y aspectos práctico-conceptuales</v>
          </cell>
          <cell r="D273" t="str">
            <v>Derecho</v>
          </cell>
          <cell r="E273" t="str">
            <v>Johnny Antonio Dávila</v>
          </cell>
          <cell r="F273">
            <v>0</v>
          </cell>
          <cell r="G273">
            <v>0</v>
          </cell>
          <cell r="H273">
            <v>0</v>
          </cell>
          <cell r="I273" t="str">
            <v>Bogotá</v>
          </cell>
          <cell r="J273" t="str">
            <v>UAN</v>
          </cell>
        </row>
        <row r="274">
          <cell r="B274">
            <v>2011231</v>
          </cell>
          <cell r="C274" t="str">
            <v>Estudio Epidemiológico múltiple de algunos procesos patológicos detectados en el centro  de Bogotá.</v>
          </cell>
          <cell r="D274" t="str">
            <v>Veterinaria - Facultad de Ciencias</v>
          </cell>
          <cell r="E274" t="str">
            <v xml:space="preserve">Jorge Almansa </v>
          </cell>
          <cell r="F274">
            <v>0</v>
          </cell>
          <cell r="G274">
            <v>0</v>
          </cell>
          <cell r="H274">
            <v>0</v>
          </cell>
          <cell r="I274" t="str">
            <v>Bogotá</v>
          </cell>
          <cell r="J274" t="str">
            <v>UAN</v>
          </cell>
        </row>
        <row r="275">
          <cell r="B275">
            <v>20141095</v>
          </cell>
          <cell r="C275" t="str">
            <v>Generación eléctrica a partir de gas de síntesis en las zonas inundables del sur del Atlántico, Colombia.</v>
          </cell>
          <cell r="D275" t="str">
            <v>Ing. Mecánica</v>
          </cell>
          <cell r="E275" t="str">
            <v>Jorge Duarte Forero</v>
          </cell>
          <cell r="F275">
            <v>0</v>
          </cell>
          <cell r="G275">
            <v>0</v>
          </cell>
          <cell r="H275">
            <v>0</v>
          </cell>
          <cell r="I275" t="str">
            <v>PUERTO COLOMBIA</v>
          </cell>
          <cell r="J275" t="str">
            <v>UAN</v>
          </cell>
        </row>
        <row r="276">
          <cell r="B276">
            <v>2012115</v>
          </cell>
          <cell r="C276" t="str">
            <v>Comunicaciones y seguridad en la explotación minera subterránea de carbón en el Departamento de Boyacá . Fase II</v>
          </cell>
          <cell r="D276" t="str">
            <v>Ingeniería Electrónica y Biomédica</v>
          </cell>
          <cell r="E276" t="str">
            <v xml:space="preserve">Jorge Orlando Bareño </v>
          </cell>
          <cell r="F276">
            <v>0</v>
          </cell>
          <cell r="G276">
            <v>0</v>
          </cell>
          <cell r="H276">
            <v>0</v>
          </cell>
          <cell r="I276">
            <v>0</v>
          </cell>
          <cell r="J276" t="str">
            <v>UAN</v>
          </cell>
        </row>
        <row r="277">
          <cell r="B277">
            <v>2011125</v>
          </cell>
          <cell r="C277" t="str">
            <v>Funcionamiento cognitivo y alteraciones psicológicas en relación con la calidad de vida en personas que se encuentran en tratamiento médico por accidente cerebrovascular a los seis y doce meses después de alta hospitalaria de la ciudad de Ibagué</v>
          </cell>
          <cell r="D277" t="str">
            <v>Psicología</v>
          </cell>
          <cell r="E277" t="str">
            <v xml:space="preserve">José Amilkar Calderón </v>
          </cell>
          <cell r="F277">
            <v>0</v>
          </cell>
          <cell r="G277">
            <v>0</v>
          </cell>
          <cell r="H277">
            <v>0</v>
          </cell>
          <cell r="I277">
            <v>0</v>
          </cell>
          <cell r="J277" t="str">
            <v>UAN</v>
          </cell>
        </row>
        <row r="278">
          <cell r="B278">
            <v>2010226</v>
          </cell>
          <cell r="C278" t="str">
            <v>Implementación en sistemas embebidos de técnicas de procesamiento y clasificación de patrones aplicados a la detección de texturas</v>
          </cell>
          <cell r="D278" t="str">
            <v>Ingeniería Electrónica y Biomédica</v>
          </cell>
          <cell r="E278" t="str">
            <v>José Armando Fernández</v>
          </cell>
          <cell r="F278">
            <v>0</v>
          </cell>
          <cell r="G278">
            <v>0</v>
          </cell>
          <cell r="H278">
            <v>0</v>
          </cell>
          <cell r="I278">
            <v>0</v>
          </cell>
          <cell r="J278" t="str">
            <v>UAN</v>
          </cell>
        </row>
        <row r="279">
          <cell r="B279">
            <v>2010251</v>
          </cell>
          <cell r="C279" t="str">
            <v>No-Gaussianidades en la formación de estructuras a gran escala en el universo</v>
          </cell>
          <cell r="D279" t="str">
            <v>Ciencias</v>
          </cell>
          <cell r="E279" t="str">
            <v>Juan Pablo Beltrán Almeida 3158695253</v>
          </cell>
          <cell r="F279">
            <v>94494016</v>
          </cell>
          <cell r="G279">
            <v>3158695253</v>
          </cell>
          <cell r="H279" t="str">
            <v>juanbeltran@uan.edu.co</v>
          </cell>
          <cell r="I279">
            <v>0</v>
          </cell>
          <cell r="J279" t="str">
            <v>UAN</v>
          </cell>
        </row>
        <row r="280">
          <cell r="B280">
            <v>20141049</v>
          </cell>
          <cell r="C280" t="str">
            <v>Participación del receptor 5HT1A sobre la respuesta glial durante un status epilepticus</v>
          </cell>
          <cell r="D280" t="str">
            <v xml:space="preserve">Psicología </v>
          </cell>
          <cell r="E280" t="str">
            <v>José Julián Javela González</v>
          </cell>
          <cell r="F280">
            <v>0</v>
          </cell>
          <cell r="G280">
            <v>0</v>
          </cell>
          <cell r="H280">
            <v>0</v>
          </cell>
          <cell r="I280" t="str">
            <v>Bogotá</v>
          </cell>
          <cell r="J280" t="str">
            <v>UAN</v>
          </cell>
        </row>
        <row r="281">
          <cell r="B281">
            <v>2015095</v>
          </cell>
          <cell r="C281" t="str">
            <v>estudio de enfermedades entomologicas asociadas a 7 cultivos promisorios del departamento del quindio 008-2015</v>
          </cell>
          <cell r="D281" t="str">
            <v>Ciencias Básicas</v>
          </cell>
          <cell r="E281" t="str">
            <v>Juan Guillermo Sanin director sede armenia</v>
          </cell>
          <cell r="F281">
            <v>0</v>
          </cell>
          <cell r="G281">
            <v>0</v>
          </cell>
          <cell r="H281">
            <v>0</v>
          </cell>
          <cell r="I281" t="str">
            <v>Armenia</v>
          </cell>
          <cell r="J281" t="str">
            <v>EXTERNO // SENA</v>
          </cell>
        </row>
        <row r="282">
          <cell r="B282">
            <v>2010261</v>
          </cell>
          <cell r="C282" t="str">
            <v xml:space="preserve">Un análisis de la política nacional de educación ambiental colombiana en el contexto de la problemática ambiental del país </v>
          </cell>
          <cell r="D282" t="str">
            <v>Educación</v>
          </cell>
          <cell r="E282" t="str">
            <v xml:space="preserve">Juan Herrera </v>
          </cell>
          <cell r="F282">
            <v>0</v>
          </cell>
          <cell r="G282">
            <v>0</v>
          </cell>
          <cell r="H282">
            <v>0</v>
          </cell>
          <cell r="I282">
            <v>0</v>
          </cell>
          <cell r="J282" t="str">
            <v>UAN</v>
          </cell>
        </row>
        <row r="283">
          <cell r="B283">
            <v>20110136</v>
          </cell>
          <cell r="C283" t="str">
            <v>El docente un sujeto en construcción. Características de los profesores de los programas de Psicología y Administración a nivel nacional de la UAN que se pueden identificar a partir de sus representaciones sociales, sus prácticas pedagógicas, sus aspectos de personalidad y su motivación psicosocial</v>
          </cell>
          <cell r="D283" t="str">
            <v>Psicología</v>
          </cell>
          <cell r="E283" t="str">
            <v>Juana Yuri Amaya</v>
          </cell>
          <cell r="F283">
            <v>0</v>
          </cell>
          <cell r="G283">
            <v>0</v>
          </cell>
          <cell r="H283">
            <v>0</v>
          </cell>
          <cell r="I283">
            <v>0</v>
          </cell>
          <cell r="J283" t="str">
            <v>UAN</v>
          </cell>
        </row>
        <row r="284">
          <cell r="B284">
            <v>2010238</v>
          </cell>
          <cell r="C284" t="str">
            <v>Análisis y caracterización de dinámicas no lineales en señales de voz para su empleo en sistemas automáticos de apoyo al diagnóstico de patologías laríngeas</v>
          </cell>
          <cell r="D284" t="str">
            <v>Ingeniería Electrónica y Biomédica</v>
          </cell>
          <cell r="E284" t="str">
            <v>Julián David Arias Londoño</v>
          </cell>
          <cell r="F284">
            <v>0</v>
          </cell>
          <cell r="G284">
            <v>0</v>
          </cell>
          <cell r="H284">
            <v>0</v>
          </cell>
          <cell r="I284">
            <v>0</v>
          </cell>
          <cell r="J284" t="str">
            <v>UAN</v>
          </cell>
        </row>
        <row r="285">
          <cell r="B285">
            <v>20131118</v>
          </cell>
          <cell r="C285" t="str">
            <v>Baños térmicos cuánticos: Influencia de la no-gaussianidad estadística y no-localidad dinámica en la evolución temporal de sistemas cuánticos abiertos</v>
          </cell>
          <cell r="D285" t="str">
            <v>Centro de Investigaciones en Ciencia Básica y Aplicada - CICBA</v>
          </cell>
          <cell r="E285" t="str">
            <v>Juliana Restrepo</v>
          </cell>
          <cell r="F285">
            <v>0</v>
          </cell>
          <cell r="G285">
            <v>0</v>
          </cell>
          <cell r="H285">
            <v>0</v>
          </cell>
          <cell r="I285" t="str">
            <v>Medellín</v>
          </cell>
          <cell r="J285" t="str">
            <v>UAN</v>
          </cell>
        </row>
        <row r="286">
          <cell r="B286">
            <v>2011258</v>
          </cell>
          <cell r="C286" t="str">
            <v>Decoherencia y entrelazamiento de qubits en presencia de un baño de electrones en interacción.</v>
          </cell>
          <cell r="D286" t="str">
            <v>Ciencias</v>
          </cell>
          <cell r="E286" t="str">
            <v>Juliana Restrepo</v>
          </cell>
          <cell r="F286">
            <v>0</v>
          </cell>
          <cell r="G286">
            <v>0</v>
          </cell>
          <cell r="H286">
            <v>0</v>
          </cell>
          <cell r="I286">
            <v>0</v>
          </cell>
          <cell r="J286" t="str">
            <v>UAN</v>
          </cell>
        </row>
        <row r="287">
          <cell r="B287">
            <v>2011282</v>
          </cell>
          <cell r="C287" t="str">
            <v>Caracterización de sistemas de puntos cuánticos en cavidades de cristal fotónico para aplicaciones en celdas solares y CQED</v>
          </cell>
          <cell r="D287" t="str">
            <v>Ciencias</v>
          </cell>
          <cell r="E287" t="str">
            <v xml:space="preserve">Juliana Restrepo </v>
          </cell>
          <cell r="F287">
            <v>0</v>
          </cell>
          <cell r="G287">
            <v>0</v>
          </cell>
          <cell r="H287">
            <v>0</v>
          </cell>
          <cell r="I287">
            <v>0</v>
          </cell>
          <cell r="J287" t="str">
            <v>UAN</v>
          </cell>
        </row>
        <row r="288">
          <cell r="B288">
            <v>2012222</v>
          </cell>
          <cell r="C288" t="str">
            <v>Exigencia instrumental de las obras para pequeña orquesta y orquesta de cuerdas creadas durante el siglo xx por compositores colombianos nacidos antes de y hasta 1950.</v>
          </cell>
          <cell r="D288" t="str">
            <v>Artes</v>
          </cell>
          <cell r="E288" t="str">
            <v>Luis Augusto Mesa</v>
          </cell>
          <cell r="F288">
            <v>0</v>
          </cell>
          <cell r="G288">
            <v>0</v>
          </cell>
          <cell r="H288">
            <v>0</v>
          </cell>
          <cell r="I288">
            <v>0</v>
          </cell>
          <cell r="J288" t="str">
            <v>EXTERNO // COLCIENCIAS</v>
          </cell>
        </row>
        <row r="289">
          <cell r="B289">
            <v>20110140</v>
          </cell>
          <cell r="C289" t="str">
            <v>Evaluación medioambiental, productiva y económica de 3 fincas ganaderas ecológicas y 3 fincas ganaderas convencionales en el municipio de Guayabal de Siquima</v>
          </cell>
          <cell r="D289" t="str">
            <v>Medicina veterinaria y zootecnia</v>
          </cell>
          <cell r="E289" t="str">
            <v>Jaime fabian Cruz</v>
          </cell>
          <cell r="F289">
            <v>3114651566</v>
          </cell>
          <cell r="G289" t="str">
            <v>BOGOTÁ - CIRCUNVALAR</v>
          </cell>
          <cell r="H289">
            <v>0</v>
          </cell>
          <cell r="I289" t="str">
            <v>Bogotá</v>
          </cell>
          <cell r="J289" t="str">
            <v>UAN</v>
          </cell>
        </row>
        <row r="290">
          <cell r="B290">
            <v>2012120</v>
          </cell>
          <cell r="C290" t="str">
            <v>Ciudades Creativas: nuevo paradigma para el diseño urbano</v>
          </cell>
          <cell r="D290" t="str">
            <v>Artes</v>
          </cell>
          <cell r="E290" t="str">
            <v xml:space="preserve">Luis Fernando Molina </v>
          </cell>
          <cell r="F290">
            <v>0</v>
          </cell>
          <cell r="G290">
            <v>0</v>
          </cell>
          <cell r="H290">
            <v>0</v>
          </cell>
          <cell r="I290">
            <v>0</v>
          </cell>
          <cell r="J290" t="str">
            <v>UAN</v>
          </cell>
        </row>
        <row r="291">
          <cell r="B291">
            <v>20141062</v>
          </cell>
          <cell r="C291" t="str">
            <v>Sistema integral de gestión y prevención de complicaciones clínicas en pacientes diabéticos tipo 2</v>
          </cell>
          <cell r="D291" t="str">
            <v>Ingeniería de Sistemas</v>
          </cell>
          <cell r="E291" t="str">
            <v>Maira Alejandra García</v>
          </cell>
          <cell r="F291">
            <v>0</v>
          </cell>
          <cell r="G291">
            <v>0</v>
          </cell>
          <cell r="H291">
            <v>0</v>
          </cell>
          <cell r="I291" t="str">
            <v>Bogotá</v>
          </cell>
          <cell r="J291" t="str">
            <v>UAN</v>
          </cell>
        </row>
        <row r="292">
          <cell r="B292">
            <v>2011271</v>
          </cell>
          <cell r="C292" t="str">
            <v>Descripción Coarse-grainig de mezclas de polímeros de estrella y polímeros lineales en el límites de proteína.</v>
          </cell>
          <cell r="D292" t="str">
            <v>Ciencias</v>
          </cell>
          <cell r="E292" t="str">
            <v xml:space="preserve">Manuel Alfonso Camargo Chaparro </v>
          </cell>
          <cell r="F292">
            <v>0</v>
          </cell>
          <cell r="G292">
            <v>0</v>
          </cell>
          <cell r="H292">
            <v>0</v>
          </cell>
          <cell r="I292">
            <v>0</v>
          </cell>
          <cell r="J292" t="str">
            <v>UAN</v>
          </cell>
        </row>
        <row r="293">
          <cell r="B293">
            <v>20110126</v>
          </cell>
          <cell r="C293" t="str">
            <v>Autogestión comunitaria para el desarrollo Psicosocial del corregimiento del homiguero del municipio de Santiago de Cali</v>
          </cell>
          <cell r="D293" t="str">
            <v>Psicología</v>
          </cell>
          <cell r="E293" t="str">
            <v>Maria del Carmen Jiménez</v>
          </cell>
          <cell r="F293">
            <v>0</v>
          </cell>
          <cell r="G293">
            <v>0</v>
          </cell>
          <cell r="H293">
            <v>0</v>
          </cell>
          <cell r="I293">
            <v>0</v>
          </cell>
          <cell r="J293" t="str">
            <v>UAN</v>
          </cell>
        </row>
        <row r="294">
          <cell r="B294">
            <v>2010256</v>
          </cell>
          <cell r="C294" t="str">
            <v>Validación batería evaluación de procesos cognoscitivos de solución de problemas (BSP v. 02) Fase 2</v>
          </cell>
          <cell r="D294" t="str">
            <v>Psicología</v>
          </cell>
          <cell r="E294" t="str">
            <v>María Lucero Botia Sanabria</v>
          </cell>
          <cell r="F294">
            <v>0</v>
          </cell>
          <cell r="G294">
            <v>0</v>
          </cell>
          <cell r="H294">
            <v>0</v>
          </cell>
          <cell r="I294">
            <v>0</v>
          </cell>
          <cell r="J294" t="str">
            <v>UAN</v>
          </cell>
        </row>
        <row r="295">
          <cell r="B295">
            <v>2011278</v>
          </cell>
          <cell r="C295" t="str">
            <v>Percepción de impunidad: Precipitante en delitos de hurto y homicidio?</v>
          </cell>
          <cell r="D295" t="str">
            <v>Psicología</v>
          </cell>
          <cell r="E295" t="str">
            <v>María Lucero Botia Sanabria</v>
          </cell>
          <cell r="F295">
            <v>0</v>
          </cell>
          <cell r="G295">
            <v>0</v>
          </cell>
          <cell r="H295">
            <v>0</v>
          </cell>
          <cell r="I295">
            <v>0</v>
          </cell>
          <cell r="J295" t="str">
            <v>UAN</v>
          </cell>
        </row>
        <row r="296">
          <cell r="B296">
            <v>2010229</v>
          </cell>
          <cell r="C296" t="str">
            <v>Sero-prevalencia de la infeccion por T. cruzi en habitantes de Casanare - Colombia</v>
          </cell>
          <cell r="D296" t="str">
            <v>Medicina</v>
          </cell>
          <cell r="E296" t="str">
            <v>Fredy Salazar Gutiérrez</v>
          </cell>
          <cell r="F296">
            <v>74858746</v>
          </cell>
          <cell r="G296">
            <v>0</v>
          </cell>
          <cell r="H296">
            <v>0</v>
          </cell>
          <cell r="I296" t="str">
            <v>Bogotá</v>
          </cell>
          <cell r="J296" t="str">
            <v>UAN</v>
          </cell>
        </row>
        <row r="297">
          <cell r="B297">
            <v>2011225</v>
          </cell>
          <cell r="C297" t="str">
            <v>Efectividad de un programa de intervención para la disminución de la agresividad escolar en los grados 1 y 2 de básica primaria en la instituciones educativas del municipio de Roldanillo, Valle del Cauca.</v>
          </cell>
          <cell r="D297" t="str">
            <v>Psicología</v>
          </cell>
          <cell r="E297" t="str">
            <v xml:space="preserve">Mariela Victoria Aguilar </v>
          </cell>
          <cell r="F297">
            <v>0</v>
          </cell>
          <cell r="G297">
            <v>0</v>
          </cell>
          <cell r="H297">
            <v>0</v>
          </cell>
          <cell r="I297">
            <v>0</v>
          </cell>
          <cell r="J297" t="str">
            <v>UAN</v>
          </cell>
        </row>
        <row r="298">
          <cell r="B298">
            <v>20110110</v>
          </cell>
          <cell r="C298" t="str">
            <v>Propuesta para el establecimiento de un sistema biomonitoreo de la calidad del agua del rio Tunjuelo mediante el uso de exuvias de quironomidos</v>
          </cell>
          <cell r="D298" t="str">
            <v>Ingeniería Ambiental</v>
          </cell>
          <cell r="E298" t="str">
            <v xml:space="preserve">Mario Fernando Castro </v>
          </cell>
          <cell r="F298">
            <v>0</v>
          </cell>
          <cell r="G298">
            <v>0</v>
          </cell>
          <cell r="H298">
            <v>0</v>
          </cell>
          <cell r="I298">
            <v>0</v>
          </cell>
          <cell r="J298" t="str">
            <v>UAN</v>
          </cell>
        </row>
        <row r="299">
          <cell r="B299">
            <v>20131044</v>
          </cell>
          <cell r="C299" t="str">
            <v>Neutrinos, Higgs Physics and New Physics at Colliders</v>
          </cell>
          <cell r="D299" t="str">
            <v>Ciencias</v>
          </cell>
          <cell r="E299" t="str">
            <v>Marta Losada Falk</v>
          </cell>
          <cell r="F299">
            <v>0</v>
          </cell>
          <cell r="G299">
            <v>0</v>
          </cell>
          <cell r="H299">
            <v>0</v>
          </cell>
          <cell r="I299" t="str">
            <v>Bogotá</v>
          </cell>
          <cell r="J299" t="str">
            <v>UAN</v>
          </cell>
        </row>
        <row r="300">
          <cell r="B300">
            <v>20141027</v>
          </cell>
          <cell r="C300" t="str">
            <v>Concepciones y prácticas sobre educación ambiental de los docentes de educación media en colegios de Bogotá, Leticia y Quibdó: Implicaciones para los currículos de educación media en diferentes regiones del país</v>
          </cell>
          <cell r="D300" t="str">
            <v>Educación</v>
          </cell>
          <cell r="E300" t="str">
            <v xml:space="preserve">Martha Angélica Segura Jiménez </v>
          </cell>
          <cell r="F300">
            <v>0</v>
          </cell>
          <cell r="G300">
            <v>0</v>
          </cell>
          <cell r="H300">
            <v>0</v>
          </cell>
          <cell r="I300" t="str">
            <v>Bogotá</v>
          </cell>
          <cell r="J300" t="str">
            <v>UAN</v>
          </cell>
        </row>
        <row r="301">
          <cell r="B301">
            <v>2011239</v>
          </cell>
          <cell r="C301" t="str">
            <v>Perfil epidemiólogico bucodental de la población escolarizada en edades de 5 a 14 años en las instituciones educativas oficiales urbanas del Huila</v>
          </cell>
          <cell r="D301" t="str">
            <v>Odontología</v>
          </cell>
          <cell r="E301" t="str">
            <v>Martha Johanna Arias</v>
          </cell>
          <cell r="F301">
            <v>0</v>
          </cell>
          <cell r="G301">
            <v>0</v>
          </cell>
          <cell r="H301">
            <v>0</v>
          </cell>
          <cell r="I301">
            <v>0</v>
          </cell>
          <cell r="J301" t="str">
            <v>UAN</v>
          </cell>
        </row>
        <row r="302">
          <cell r="B302">
            <v>20110158</v>
          </cell>
          <cell r="C302" t="str">
            <v>Caracterización del pensamiento geométrico elemental</v>
          </cell>
          <cell r="D302" t="str">
            <v>Ciencias</v>
          </cell>
          <cell r="E302" t="str">
            <v>Mary Falk de Losada</v>
          </cell>
          <cell r="F302">
            <v>0</v>
          </cell>
          <cell r="G302">
            <v>0</v>
          </cell>
          <cell r="H302">
            <v>0</v>
          </cell>
          <cell r="I302" t="str">
            <v>Bogotá</v>
          </cell>
          <cell r="J302" t="str">
            <v>UAN</v>
          </cell>
        </row>
        <row r="303">
          <cell r="B303">
            <v>20110159</v>
          </cell>
          <cell r="C303" t="str">
            <v>Construcción de un currículo más retador para todos los estudiantes: Fase I - Grados quinto, sexto y séptimo</v>
          </cell>
          <cell r="D303" t="str">
            <v>Ciencias</v>
          </cell>
          <cell r="E303" t="str">
            <v>Mary Falk de Losada</v>
          </cell>
          <cell r="F303">
            <v>0</v>
          </cell>
          <cell r="G303">
            <v>0</v>
          </cell>
          <cell r="H303">
            <v>0</v>
          </cell>
          <cell r="I303" t="str">
            <v>Bogotá</v>
          </cell>
          <cell r="J303" t="str">
            <v>UAN</v>
          </cell>
        </row>
        <row r="304">
          <cell r="B304">
            <v>2012156</v>
          </cell>
          <cell r="C304" t="str">
            <v>Construcción de un currículo más retador para todos los estudiantes: Fase I – Grados, quinto, sexto y séptimo (II)</v>
          </cell>
          <cell r="D304" t="str">
            <v>Ciencias</v>
          </cell>
          <cell r="E304" t="str">
            <v>Mary Falk de Losada</v>
          </cell>
          <cell r="F304">
            <v>0</v>
          </cell>
          <cell r="G304">
            <v>0</v>
          </cell>
          <cell r="H304">
            <v>0</v>
          </cell>
          <cell r="I304" t="str">
            <v>Bogotá</v>
          </cell>
          <cell r="J304" t="str">
            <v>UAN</v>
          </cell>
        </row>
        <row r="305">
          <cell r="B305">
            <v>2012157</v>
          </cell>
          <cell r="C305" t="str">
            <v>Caracterización del pensamiento geométrico elemental II</v>
          </cell>
          <cell r="D305" t="str">
            <v>Ciencias</v>
          </cell>
          <cell r="E305" t="str">
            <v>Mary Falk de Losada</v>
          </cell>
          <cell r="F305">
            <v>0</v>
          </cell>
          <cell r="G305">
            <v>0</v>
          </cell>
          <cell r="H305">
            <v>0</v>
          </cell>
          <cell r="I305" t="str">
            <v>Bogotá</v>
          </cell>
          <cell r="J305" t="str">
            <v>UAN</v>
          </cell>
        </row>
        <row r="306">
          <cell r="B306">
            <v>20110113</v>
          </cell>
          <cell r="C306" t="str">
            <v>Lugares comunes: urbanismo y novela en la construcción de la imagen de la ciudad moderna</v>
          </cell>
          <cell r="D306" t="str">
            <v>Artes</v>
          </cell>
          <cell r="E306" t="str">
            <v xml:space="preserve">Mauricio Muñoz </v>
          </cell>
          <cell r="F306">
            <v>0</v>
          </cell>
          <cell r="G306">
            <v>0</v>
          </cell>
          <cell r="H306">
            <v>0</v>
          </cell>
          <cell r="I306">
            <v>0</v>
          </cell>
          <cell r="J306" t="str">
            <v>UAN</v>
          </cell>
        </row>
        <row r="307">
          <cell r="B307">
            <v>2011237</v>
          </cell>
          <cell r="C307" t="str">
            <v>Comparación de la calidad microbiológica de polen fresco obtenido a partir de dos trampas  de polen</v>
          </cell>
          <cell r="D307" t="str">
            <v>Medicina veterinaria y zootecnia</v>
          </cell>
          <cell r="E307" t="str">
            <v>Dolly Pardo</v>
          </cell>
          <cell r="F307">
            <v>0</v>
          </cell>
          <cell r="G307">
            <v>0</v>
          </cell>
          <cell r="H307">
            <v>0</v>
          </cell>
          <cell r="I307" t="str">
            <v>Bogotá</v>
          </cell>
          <cell r="J307" t="str">
            <v>UAN</v>
          </cell>
        </row>
        <row r="308">
          <cell r="B308">
            <v>20110156</v>
          </cell>
          <cell r="C308" t="str">
            <v>Contribuciones a la epistemología matemática</v>
          </cell>
          <cell r="D308" t="str">
            <v>Ciencias</v>
          </cell>
          <cell r="E308" t="str">
            <v xml:space="preserve">Mauro García Pupo </v>
          </cell>
          <cell r="F308">
            <v>0</v>
          </cell>
          <cell r="G308">
            <v>0</v>
          </cell>
          <cell r="H308">
            <v>0</v>
          </cell>
          <cell r="I308" t="str">
            <v>Bogotá</v>
          </cell>
          <cell r="J308" t="str">
            <v>UAN</v>
          </cell>
        </row>
        <row r="309">
          <cell r="B309">
            <v>2012158</v>
          </cell>
          <cell r="C309" t="str">
            <v>Contribuciones a la epistemología de la educación matemática</v>
          </cell>
          <cell r="D309" t="str">
            <v>Ciencias</v>
          </cell>
          <cell r="E309" t="str">
            <v xml:space="preserve">Mauro García Pupo </v>
          </cell>
          <cell r="F309">
            <v>0</v>
          </cell>
          <cell r="G309">
            <v>0</v>
          </cell>
          <cell r="H309">
            <v>0</v>
          </cell>
          <cell r="I309" t="str">
            <v>Bogotá</v>
          </cell>
          <cell r="J309" t="str">
            <v>UAN</v>
          </cell>
        </row>
        <row r="310">
          <cell r="B310">
            <v>2011254</v>
          </cell>
          <cell r="C310" t="str">
            <v>No - Gaussianidad dependiente de la escala y modelos inflacionarios con campos vectoriales</v>
          </cell>
          <cell r="D310" t="str">
            <v>Ciencias</v>
          </cell>
          <cell r="E310" t="str">
            <v>Juan Pablo Beltrán Almeida 3158695253</v>
          </cell>
          <cell r="F310">
            <v>94494016</v>
          </cell>
          <cell r="G310">
            <v>3158695253</v>
          </cell>
          <cell r="H310" t="str">
            <v>juanbeltran@uan.edu.co</v>
          </cell>
          <cell r="I310" t="str">
            <v>Bogotá</v>
          </cell>
          <cell r="J310" t="str">
            <v>UAN</v>
          </cell>
        </row>
        <row r="311">
          <cell r="B311">
            <v>2010246</v>
          </cell>
          <cell r="C311" t="str">
            <v>Determinación y caracterización de metábolicos fungicos que contribuyan a la reestructuracion de material documental del archivo de Bogotá</v>
          </cell>
          <cell r="D311" t="str">
            <v>Ciencias</v>
          </cell>
          <cell r="E311" t="str">
            <v xml:space="preserve">Nancy Castillo Orjuela </v>
          </cell>
          <cell r="F311">
            <v>3212775076</v>
          </cell>
          <cell r="G311">
            <v>3212775076</v>
          </cell>
          <cell r="H311">
            <v>0</v>
          </cell>
          <cell r="I311" t="str">
            <v>Bogotá</v>
          </cell>
          <cell r="J311" t="str">
            <v>UAN</v>
          </cell>
        </row>
        <row r="312">
          <cell r="B312">
            <v>20110170</v>
          </cell>
          <cell r="C312" t="str">
            <v>Análisis de los factores que inciden en el nivel actual de utilización de los sistemas integrados de gestión en las Pymes y estrategias para mejorar su implementación mediante la utilización de tecnologías de información y comunicaciones(TIC). Caso de estudio: Las PYMES del subsector metalmecánico (Fabricación de productos elaborados de metal)en la ciudad de Bogotá</v>
          </cell>
          <cell r="D312" t="str">
            <v>Ingenieria Industrial</v>
          </cell>
          <cell r="E312" t="str">
            <v>Nelson Vladimir Yepes</v>
          </cell>
          <cell r="F312">
            <v>0</v>
          </cell>
          <cell r="G312">
            <v>0</v>
          </cell>
          <cell r="H312">
            <v>0</v>
          </cell>
          <cell r="I312">
            <v>0</v>
          </cell>
          <cell r="J312" t="str">
            <v>UAN</v>
          </cell>
        </row>
        <row r="313">
          <cell r="B313">
            <v>2012150</v>
          </cell>
          <cell r="C313" t="str">
            <v>Caracterización psicosocial de la población que presentó intento de suicidio reportada por las entidades de salud en Armenia (Quindío) durante los años 2010-2011</v>
          </cell>
          <cell r="D313" t="str">
            <v>Psicología</v>
          </cell>
          <cell r="E313" t="str">
            <v xml:space="preserve">Nohora Elena Aponte </v>
          </cell>
          <cell r="F313">
            <v>0</v>
          </cell>
          <cell r="G313">
            <v>0</v>
          </cell>
          <cell r="H313">
            <v>0</v>
          </cell>
          <cell r="I313">
            <v>0</v>
          </cell>
          <cell r="J313" t="str">
            <v>UAN</v>
          </cell>
        </row>
        <row r="314">
          <cell r="B314">
            <v>2015091</v>
          </cell>
          <cell r="C314" t="str">
            <v>Percepción del riesgo en salud que tiene los estudiantes de enfermería, medicina y odontología de la Universidad Antonio Nariño sede Bogotá.</v>
          </cell>
          <cell r="D314" t="str">
            <v>Enfermeria</v>
          </cell>
          <cell r="E314" t="str">
            <v>Olga Patricia Melo</v>
          </cell>
          <cell r="F314">
            <v>52155526</v>
          </cell>
          <cell r="G314">
            <v>0</v>
          </cell>
          <cell r="H314">
            <v>0</v>
          </cell>
          <cell r="I314" t="str">
            <v>Bogotá</v>
          </cell>
          <cell r="J314" t="str">
            <v>UAN</v>
          </cell>
        </row>
        <row r="315">
          <cell r="B315">
            <v>20141086</v>
          </cell>
          <cell r="C315" t="str">
            <v>Propiedades físicas de la adsorción de bismuto sobre la superficie / (001) CsCl y Hexagonal - MgO en un slab 2x2</v>
          </cell>
          <cell r="D315" t="str">
            <v>Ciencias Básicas</v>
          </cell>
          <cell r="E315" t="str">
            <v>Patricia Abdel Rahim</v>
          </cell>
          <cell r="F315">
            <v>0</v>
          </cell>
          <cell r="G315">
            <v>0</v>
          </cell>
          <cell r="H315">
            <v>0</v>
          </cell>
          <cell r="I315" t="str">
            <v>Bogotá</v>
          </cell>
          <cell r="J315" t="str">
            <v>UAN</v>
          </cell>
        </row>
        <row r="316">
          <cell r="B316">
            <v>2010120</v>
          </cell>
          <cell r="C316" t="str">
            <v>Estudio de las propiedades estructurales y electrónicas de los carburos metales de transición ScC, YC, NbC, y WC en las fases NaCI y wurtzita utilizando la teoría funcional densidad</v>
          </cell>
          <cell r="D316" t="str">
            <v>Ciencias</v>
          </cell>
          <cell r="E316" t="str">
            <v>Patricia Abdel Rahim</v>
          </cell>
          <cell r="F316">
            <v>0</v>
          </cell>
          <cell r="G316">
            <v>0</v>
          </cell>
          <cell r="H316">
            <v>0</v>
          </cell>
          <cell r="I316" t="str">
            <v>Bogotá</v>
          </cell>
          <cell r="J316" t="str">
            <v>UAN</v>
          </cell>
        </row>
        <row r="317">
          <cell r="B317">
            <v>2012221</v>
          </cell>
          <cell r="C317" t="str">
            <v>Integración de marcadores experimentales de datos CLIP-seq para identificar los motivos(secuencias de ácidos nucleicos) reconocidos por las proteínas que se enlazan al RNA</v>
          </cell>
          <cell r="D317" t="str">
            <v>Ingeniería Electrónica y Biomédica</v>
          </cell>
          <cell r="E317" t="str">
            <v>Paula Helena Reyes</v>
          </cell>
          <cell r="F317">
            <v>0</v>
          </cell>
          <cell r="G317">
            <v>0</v>
          </cell>
          <cell r="H317">
            <v>0</v>
          </cell>
          <cell r="I317">
            <v>0</v>
          </cell>
          <cell r="J317" t="str">
            <v>UAN</v>
          </cell>
        </row>
        <row r="318">
          <cell r="B318">
            <v>2010247</v>
          </cell>
          <cell r="C318" t="str">
            <v>Colaboración  NEXT</v>
          </cell>
          <cell r="D318" t="str">
            <v>Ciencias</v>
          </cell>
          <cell r="E318" t="str">
            <v>Rafael María Gutiérrez</v>
          </cell>
          <cell r="F318">
            <v>19439502</v>
          </cell>
          <cell r="G318">
            <v>3102601689</v>
          </cell>
          <cell r="H318" t="str">
            <v xml:space="preserve">director.sistemas.complejos@uan.edu.co </v>
          </cell>
          <cell r="I318" t="str">
            <v>Bogotá</v>
          </cell>
          <cell r="J318" t="str">
            <v>UAN</v>
          </cell>
        </row>
        <row r="319">
          <cell r="B319">
            <v>2010255</v>
          </cell>
          <cell r="C319" t="str">
            <v>Desarrollo de aplicaciones médicas de MPGD en el programa CERN</v>
          </cell>
          <cell r="D319" t="str">
            <v>Ciencias</v>
          </cell>
          <cell r="E319" t="str">
            <v>Rafael María Gutiérrez</v>
          </cell>
          <cell r="F319">
            <v>19439502</v>
          </cell>
          <cell r="G319">
            <v>3102601689</v>
          </cell>
          <cell r="H319" t="str">
            <v xml:space="preserve">director.sistemas.complejos@uan.edu.co </v>
          </cell>
          <cell r="I319" t="str">
            <v>Bogotá</v>
          </cell>
          <cell r="J319" t="str">
            <v>UAN</v>
          </cell>
        </row>
        <row r="320">
          <cell r="B320">
            <v>2011217</v>
          </cell>
          <cell r="C320" t="str">
            <v>Desarrollo y aplicaciones de MPGD en el programa RD51 del CERN</v>
          </cell>
          <cell r="D320" t="str">
            <v>Ciencias</v>
          </cell>
          <cell r="E320" t="str">
            <v>Rafael María Gutiérrez</v>
          </cell>
          <cell r="F320">
            <v>19439502</v>
          </cell>
          <cell r="G320">
            <v>3102601689</v>
          </cell>
          <cell r="H320" t="str">
            <v xml:space="preserve">director.sistemas.complejos@uan.edu.co </v>
          </cell>
          <cell r="I320" t="str">
            <v>Bogotá</v>
          </cell>
          <cell r="J320" t="str">
            <v>UAN</v>
          </cell>
        </row>
        <row r="321">
          <cell r="B321">
            <v>2011218</v>
          </cell>
          <cell r="C321" t="str">
            <v>Colaboración Next - The Next Collaboration</v>
          </cell>
          <cell r="D321" t="str">
            <v>Ciencias</v>
          </cell>
          <cell r="E321" t="str">
            <v>Rafael María Gutiérrez</v>
          </cell>
          <cell r="F321">
            <v>19439502</v>
          </cell>
          <cell r="G321">
            <v>3102601689</v>
          </cell>
          <cell r="H321" t="str">
            <v xml:space="preserve">director.sistemas.complejos@uan.edu.co </v>
          </cell>
          <cell r="I321" t="str">
            <v>Bogotá</v>
          </cell>
          <cell r="J321" t="str">
            <v>UAN</v>
          </cell>
        </row>
        <row r="322">
          <cell r="B322">
            <v>2012167</v>
          </cell>
          <cell r="C322" t="str">
            <v>Estandares internacionales de la igualdad de género ante la violencia contra la mujer y su aplicación en Colombia</v>
          </cell>
          <cell r="D322" t="str">
            <v>Derecho</v>
          </cell>
          <cell r="E322" t="str">
            <v>Ricardo Antonio Cita</v>
          </cell>
          <cell r="F322">
            <v>0</v>
          </cell>
          <cell r="G322">
            <v>0</v>
          </cell>
          <cell r="H322">
            <v>0</v>
          </cell>
          <cell r="I322">
            <v>0</v>
          </cell>
          <cell r="J322" t="str">
            <v>UAN</v>
          </cell>
        </row>
        <row r="323">
          <cell r="B323">
            <v>2012170</v>
          </cell>
          <cell r="C323" t="str">
            <v>Estudio comparativo y sistemático de las propiedades radiactivas de dímeros alcalinos ultra frios</v>
          </cell>
          <cell r="D323" t="str">
            <v>Ciencias</v>
          </cell>
          <cell r="E323" t="str">
            <v>Juliana Restrepo</v>
          </cell>
          <cell r="F323">
            <v>43258350</v>
          </cell>
          <cell r="G323">
            <v>0</v>
          </cell>
          <cell r="H323" t="str">
            <v>noseolvide@gmail.com</v>
          </cell>
          <cell r="I323" t="str">
            <v>Medellín</v>
          </cell>
          <cell r="J323" t="str">
            <v>UAN</v>
          </cell>
        </row>
        <row r="324">
          <cell r="B324">
            <v>2012168</v>
          </cell>
          <cell r="C324" t="str">
            <v>Mujer maltratada y exclusión de responsabilidad</v>
          </cell>
          <cell r="D324" t="str">
            <v>Derecho</v>
          </cell>
          <cell r="E324" t="str">
            <v>Ricardo Antonio Cita</v>
          </cell>
          <cell r="F324">
            <v>0</v>
          </cell>
          <cell r="G324">
            <v>0</v>
          </cell>
          <cell r="H324">
            <v>0</v>
          </cell>
          <cell r="I324">
            <v>0</v>
          </cell>
          <cell r="J324" t="str">
            <v>UAN</v>
          </cell>
        </row>
        <row r="325">
          <cell r="B325">
            <v>2012169</v>
          </cell>
          <cell r="C325" t="str">
            <v>Sistemas regionales de los derechos de la persona humana</v>
          </cell>
          <cell r="D325" t="str">
            <v>Derecho</v>
          </cell>
          <cell r="E325" t="str">
            <v>Ricardo Antonio Cita</v>
          </cell>
          <cell r="F325">
            <v>0</v>
          </cell>
          <cell r="G325">
            <v>0</v>
          </cell>
          <cell r="H325">
            <v>0</v>
          </cell>
          <cell r="I325">
            <v>0</v>
          </cell>
          <cell r="J325" t="str">
            <v>UAN</v>
          </cell>
        </row>
        <row r="326">
          <cell r="B326">
            <v>2011275</v>
          </cell>
          <cell r="C326" t="str">
            <v>Niveles de psicopatología y actitudes de los estudiantes hacia la tecnología en servicios psicológicos y posibilidades de intervención terapéutica en línea para tratar la depresión en estudiantes universitarios de Colombia</v>
          </cell>
          <cell r="D326" t="str">
            <v>Psicología</v>
          </cell>
          <cell r="E326" t="str">
            <v>Richard Derek</v>
          </cell>
          <cell r="F326">
            <v>0</v>
          </cell>
          <cell r="G326">
            <v>0</v>
          </cell>
          <cell r="H326">
            <v>0</v>
          </cell>
          <cell r="I326">
            <v>0</v>
          </cell>
          <cell r="J326" t="str">
            <v>UAN</v>
          </cell>
        </row>
        <row r="327">
          <cell r="B327">
            <v>2011274</v>
          </cell>
          <cell r="C327" t="str">
            <v>Proyecto Institucional. Los semilleros y la formación en investigación en el ámbito del pregrado</v>
          </cell>
          <cell r="D327" t="str">
            <v>Artes</v>
          </cell>
          <cell r="E327" t="str">
            <v xml:space="preserve">Rita Hinojosa </v>
          </cell>
          <cell r="F327">
            <v>0</v>
          </cell>
          <cell r="G327">
            <v>0</v>
          </cell>
          <cell r="H327">
            <v>0</v>
          </cell>
          <cell r="I327">
            <v>0</v>
          </cell>
          <cell r="J327" t="str">
            <v>UAN</v>
          </cell>
        </row>
        <row r="328">
          <cell r="B328">
            <v>2015098</v>
          </cell>
          <cell r="C328" t="str">
            <v>Adopción de Criterios de Sostenibilidad en las Cadenas de Valor en Latinoamérica: Sector Hortofrutícola en Colombia</v>
          </cell>
          <cell r="D328" t="str">
            <v>Administración</v>
          </cell>
          <cell r="E328" t="str">
            <v>Roberto Mauricio Giraldo Pérez</v>
          </cell>
          <cell r="F328">
            <v>0</v>
          </cell>
          <cell r="G328">
            <v>3132333477</v>
          </cell>
          <cell r="H328" t="str">
            <v xml:space="preserve">robegiraldo@uan.edu.co </v>
          </cell>
          <cell r="I328" t="str">
            <v>Bogotá</v>
          </cell>
          <cell r="J328" t="str">
            <v>UAN</v>
          </cell>
        </row>
        <row r="329">
          <cell r="B329">
            <v>2010138</v>
          </cell>
          <cell r="C329" t="str">
            <v>Formalización Empresarial de las Unidades de producción helicicolas de la región Andina Colombiana</v>
          </cell>
          <cell r="D329" t="str">
            <v>Ingeniería Electrónica y Biomédica</v>
          </cell>
          <cell r="E329" t="str">
            <v>Roberto Mauricio Giraldo Pérez</v>
          </cell>
          <cell r="F329">
            <v>0</v>
          </cell>
          <cell r="G329">
            <v>0</v>
          </cell>
          <cell r="H329">
            <v>0</v>
          </cell>
          <cell r="I329">
            <v>0</v>
          </cell>
          <cell r="J329" t="str">
            <v>UAN</v>
          </cell>
        </row>
        <row r="330">
          <cell r="B330">
            <v>20141056</v>
          </cell>
          <cell r="C330" t="str">
            <v>Características del sujeto dentro del discurso de un grupo de familias en situaciones de violencia intrafamiliar</v>
          </cell>
          <cell r="D330" t="str">
            <v>Psicología</v>
          </cell>
          <cell r="E330" t="str">
            <v>Rosendo Rodríguez</v>
          </cell>
          <cell r="F330">
            <v>0</v>
          </cell>
          <cell r="G330">
            <v>0</v>
          </cell>
          <cell r="H330">
            <v>0</v>
          </cell>
          <cell r="I330" t="str">
            <v>Bogotá</v>
          </cell>
          <cell r="J330" t="str">
            <v>UAN</v>
          </cell>
        </row>
        <row r="331">
          <cell r="B331">
            <v>20110102</v>
          </cell>
          <cell r="C331" t="str">
            <v>Estudio de deteccion y diagnóstico de fallos para una máquina reluctancia conmutada (SRM) en su aplicación a los servicios auxiliares del automóvil. Caso: Actuación sobre el compresor del sistema de aire acondicionado e influencia en el control de temperatura de la cabina</v>
          </cell>
          <cell r="D331" t="str">
            <v xml:space="preserve">Ingeniería Mecánica </v>
          </cell>
          <cell r="E331" t="str">
            <v xml:space="preserve">Sandra Milena Castro </v>
          </cell>
          <cell r="F331">
            <v>0</v>
          </cell>
          <cell r="G331">
            <v>0</v>
          </cell>
          <cell r="H331">
            <v>0</v>
          </cell>
          <cell r="I331">
            <v>0</v>
          </cell>
          <cell r="J331" t="str">
            <v>UAN</v>
          </cell>
        </row>
        <row r="332">
          <cell r="B332">
            <v>20110117</v>
          </cell>
          <cell r="C332" t="str">
            <v>Una propuesta de lineamientos para la formación ambiental en la educación superior colombiana</v>
          </cell>
          <cell r="D332" t="str">
            <v>Educación</v>
          </cell>
          <cell r="E332" t="str">
            <v>Sergio Ángel Baquero</v>
          </cell>
          <cell r="F332">
            <v>0</v>
          </cell>
          <cell r="G332">
            <v>0</v>
          </cell>
          <cell r="H332">
            <v>0</v>
          </cell>
          <cell r="I332">
            <v>0</v>
          </cell>
          <cell r="J332" t="str">
            <v>UAN</v>
          </cell>
        </row>
        <row r="333">
          <cell r="B333">
            <v>20131029</v>
          </cell>
          <cell r="C333" t="str">
            <v>Caracterización de células Goblet como indicador predictivo de metaplasia escamosa en superficie ocular, córnea y ojo seco</v>
          </cell>
          <cell r="D333" t="str">
            <v>Optometría</v>
          </cell>
          <cell r="E333" t="str">
            <v>Claudia Bonilla</v>
          </cell>
          <cell r="F333">
            <v>51741876</v>
          </cell>
          <cell r="G333">
            <v>0</v>
          </cell>
          <cell r="H333" t="str">
            <v>claudibonillae@gmail.com</v>
          </cell>
          <cell r="I333" t="str">
            <v>Bogotá</v>
          </cell>
          <cell r="J333" t="str">
            <v>UAN</v>
          </cell>
        </row>
        <row r="334">
          <cell r="B334">
            <v>20131032</v>
          </cell>
          <cell r="C334" t="str">
            <v>Investigacion  y desarrollo de MPGDs con RD51 - CERN</v>
          </cell>
          <cell r="D334" t="str">
            <v>CICBA</v>
          </cell>
          <cell r="E334" t="str">
            <v>Rafael María Gutiérrez</v>
          </cell>
          <cell r="F334">
            <v>19439502</v>
          </cell>
          <cell r="G334">
            <v>3102601689</v>
          </cell>
          <cell r="H334" t="str">
            <v xml:space="preserve">director.sistemas.complejos@uan.edu.co </v>
          </cell>
          <cell r="I334" t="str">
            <v>Bogotá</v>
          </cell>
          <cell r="J334" t="str">
            <v>UAN</v>
          </cell>
        </row>
        <row r="335">
          <cell r="B335">
            <v>20131035</v>
          </cell>
          <cell r="C335" t="str">
            <v>Estimación de modelos óptimos no lineales a partir de series de tiempo empíricas</v>
          </cell>
          <cell r="D335" t="str">
            <v>CICBA</v>
          </cell>
          <cell r="E335" t="str">
            <v>Rafael María Gutiérrez</v>
          </cell>
          <cell r="F335">
            <v>19439502</v>
          </cell>
          <cell r="G335">
            <v>3102601689</v>
          </cell>
          <cell r="H335" t="str">
            <v xml:space="preserve">director.sistemas.complejos@uan.edu.co </v>
          </cell>
          <cell r="I335" t="str">
            <v>Bogotá</v>
          </cell>
          <cell r="J335" t="str">
            <v>UAN</v>
          </cell>
        </row>
        <row r="336">
          <cell r="B336">
            <v>20131037</v>
          </cell>
          <cell r="C336" t="str">
            <v>¿Bacterias productoras de moleculas señal tipo N-acil homoserina lactonas (AHLs) pueden potenciar la actividad cepas PGPR para promover el crecimiento en plantas de lechuga?</v>
          </cell>
          <cell r="D336" t="str">
            <v>Ciencias Básicas</v>
          </cell>
          <cell r="E336" t="str">
            <v>Javier Vanegas Guerrero 3003834325</v>
          </cell>
          <cell r="F336">
            <v>80225579</v>
          </cell>
          <cell r="G336">
            <v>3003834325</v>
          </cell>
          <cell r="H336" t="str">
            <v>javanegas100@uan.edu.co</v>
          </cell>
          <cell r="I336" t="str">
            <v>Bogotá</v>
          </cell>
          <cell r="J336" t="str">
            <v>UAN</v>
          </cell>
        </row>
        <row r="337">
          <cell r="B337">
            <v>2012114</v>
          </cell>
          <cell r="C337" t="str">
            <v>Caracterización y análisis del nivel de desgaste en alfombras de la empresa Pisotex S.A. Usando imágenes de intensidad y profundidad</v>
          </cell>
          <cell r="D337" t="str">
            <v>Ingeniería Electrónica y Biomédica</v>
          </cell>
          <cell r="E337" t="str">
            <v xml:space="preserve">Sergio Orjuela </v>
          </cell>
          <cell r="F337">
            <v>0</v>
          </cell>
          <cell r="G337">
            <v>0</v>
          </cell>
          <cell r="H337">
            <v>0</v>
          </cell>
          <cell r="I337">
            <v>0</v>
          </cell>
          <cell r="J337" t="str">
            <v>UAN</v>
          </cell>
        </row>
        <row r="338">
          <cell r="B338">
            <v>20131058</v>
          </cell>
          <cell r="C338" t="str">
            <v>Empoderamiento de la Mujer en el turismo, para el fomento de la equidad de género en la ruralidad de Usme</v>
          </cell>
          <cell r="D338" t="str">
            <v>Administración</v>
          </cell>
          <cell r="E338" t="str">
            <v>Hermes Morán Mera</v>
          </cell>
          <cell r="F338">
            <v>12971157</v>
          </cell>
          <cell r="G338">
            <v>0</v>
          </cell>
          <cell r="H338" t="str">
            <v xml:space="preserve">hermesmoranm@uan.edu.co </v>
          </cell>
          <cell r="I338" t="str">
            <v>Bogotá</v>
          </cell>
          <cell r="J338" t="str">
            <v>UAN</v>
          </cell>
        </row>
        <row r="339">
          <cell r="B339">
            <v>20131069</v>
          </cell>
          <cell r="C339" t="str">
            <v>Identificación de rasgos que definen la dinámica entre  enfermedades y sus fármacos</v>
          </cell>
          <cell r="D339" t="str">
            <v>Ingeniería de Sistemas</v>
          </cell>
          <cell r="E339" t="str">
            <v>Raúl Ernesto Menéndez Mora</v>
          </cell>
          <cell r="F339">
            <v>418529</v>
          </cell>
          <cell r="G339">
            <v>0</v>
          </cell>
          <cell r="H339" t="str">
            <v xml:space="preserve">rmenendez@uan.edu.co </v>
          </cell>
          <cell r="I339" t="str">
            <v>Bogotá</v>
          </cell>
          <cell r="J339" t="str">
            <v>UAN</v>
          </cell>
        </row>
        <row r="340">
          <cell r="B340">
            <v>20131079</v>
          </cell>
          <cell r="C340" t="str">
            <v>Genética molecular de funcionamiento cognoscitivo en una muestra de sujetos sanos colombianos</v>
          </cell>
          <cell r="D340" t="str">
            <v>Medicina</v>
          </cell>
          <cell r="E340" t="str">
            <v>Diego Forero-Rodrigo González Reyes</v>
          </cell>
          <cell r="F340">
            <v>79733579</v>
          </cell>
          <cell r="G340">
            <v>3132610427</v>
          </cell>
          <cell r="H340" t="str">
            <v>diego.forero@uan.edu.co</v>
          </cell>
          <cell r="I340" t="str">
            <v>Bogotá</v>
          </cell>
          <cell r="J340" t="str">
            <v>UAN</v>
          </cell>
        </row>
        <row r="341">
          <cell r="B341">
            <v>20131080</v>
          </cell>
          <cell r="C341" t="str">
            <v>Desarrollo de una nueva metodología costo eficiente para genotipificación de polimorfismos y mutaciones humanas usando pcr en tiempo real</v>
          </cell>
          <cell r="D341" t="str">
            <v>Medicina</v>
          </cell>
          <cell r="E341" t="str">
            <v xml:space="preserve"> Diego Forero</v>
          </cell>
          <cell r="F341">
            <v>79733579</v>
          </cell>
          <cell r="G341">
            <v>3132610427</v>
          </cell>
          <cell r="H341" t="str">
            <v>diego.forero@uan.edu.co</v>
          </cell>
          <cell r="I341" t="str">
            <v>Bogotá</v>
          </cell>
          <cell r="J341" t="str">
            <v>UAN</v>
          </cell>
        </row>
        <row r="342">
          <cell r="B342">
            <v>20131085</v>
          </cell>
          <cell r="C342" t="str">
            <v>Diseño, construcción y modelación de un sistema de producción de suero costeño con control automático de temperatura, pH y tasa de crecimiento de microorganismos</v>
          </cell>
          <cell r="D342" t="str">
            <v>Ing. Electrónica y Biomédica</v>
          </cell>
          <cell r="E342" t="str">
            <v>Bashir Yacub</v>
          </cell>
          <cell r="F342">
            <v>9268910</v>
          </cell>
          <cell r="G342">
            <v>0</v>
          </cell>
          <cell r="H342" t="str">
            <v>bashir.yacub@uan.edu.co</v>
          </cell>
          <cell r="I342" t="str">
            <v>CARTAGENA</v>
          </cell>
          <cell r="J342" t="str">
            <v>UAN</v>
          </cell>
        </row>
        <row r="343">
          <cell r="B343">
            <v>20131088</v>
          </cell>
          <cell r="C343" t="str">
            <v>Desarrollo de herramientas diagnósticas basadas en análisis de neuroimágenes para la identificación de pacientes con enfermedades neuropsiquiátricas</v>
          </cell>
          <cell r="D343" t="str">
            <v>Ingeniería de Sistemas</v>
          </cell>
          <cell r="E343" t="str">
            <v>Jorge camargo</v>
          </cell>
          <cell r="F343">
            <v>79755516</v>
          </cell>
          <cell r="G343">
            <v>0</v>
          </cell>
          <cell r="H343" t="str">
            <v xml:space="preserve">jorgecamargo@uan.edu.co </v>
          </cell>
          <cell r="I343" t="str">
            <v>Bogotá</v>
          </cell>
          <cell r="J343" t="str">
            <v>UAN</v>
          </cell>
        </row>
        <row r="344">
          <cell r="B344">
            <v>20131094</v>
          </cell>
          <cell r="C344" t="str">
            <v>Experimento para decaimiento doble Beta sin neutrinos: colaboración NEXT</v>
          </cell>
          <cell r="D344" t="str">
            <v>CICBA</v>
          </cell>
          <cell r="E344" t="str">
            <v>Rafael María Gutiérrez</v>
          </cell>
          <cell r="F344">
            <v>19439502</v>
          </cell>
          <cell r="G344">
            <v>3102601689</v>
          </cell>
          <cell r="H344" t="str">
            <v xml:space="preserve">director.sistemas.complejos@uan.edu.co </v>
          </cell>
          <cell r="I344" t="str">
            <v>Bogotá</v>
          </cell>
          <cell r="J344" t="str">
            <v>UAN</v>
          </cell>
        </row>
        <row r="345">
          <cell r="B345">
            <v>20141100</v>
          </cell>
          <cell r="C345" t="str">
            <v>Métodos constructivos de optimización para sistemas híbridos</v>
          </cell>
          <cell r="D345" t="str">
            <v>Ing. Electrónica y Biomédica</v>
          </cell>
          <cell r="E345" t="str">
            <v>Vadim Azhmyakov</v>
          </cell>
          <cell r="F345">
            <v>0</v>
          </cell>
          <cell r="G345">
            <v>0</v>
          </cell>
          <cell r="H345">
            <v>0</v>
          </cell>
          <cell r="I345" t="str">
            <v>NEIVA BUGANVILES</v>
          </cell>
          <cell r="J345" t="str">
            <v>UAN</v>
          </cell>
        </row>
        <row r="346">
          <cell r="B346">
            <v>2011219</v>
          </cell>
          <cell r="C346" t="str">
            <v>Adaptación, validación e implementación de un programa de fomento de competencias prosociales en niños de Educación Básica Primaria de Instituciones Educativas de la ciudad de Bogotá</v>
          </cell>
          <cell r="D346" t="str">
            <v>Psicología</v>
          </cell>
          <cell r="E346" t="str">
            <v xml:space="preserve">Víctor Manuel Prado </v>
          </cell>
          <cell r="F346">
            <v>0</v>
          </cell>
          <cell r="G346">
            <v>0</v>
          </cell>
          <cell r="H346">
            <v>0</v>
          </cell>
          <cell r="I346">
            <v>0</v>
          </cell>
          <cell r="J346" t="str">
            <v>UAN</v>
          </cell>
        </row>
        <row r="347">
          <cell r="B347">
            <v>2011276</v>
          </cell>
          <cell r="C347" t="str">
            <v>Análisis sismotectónico de la falla Servitá, departamentos de Cundinamarca y Meta</v>
          </cell>
          <cell r="D347" t="str">
            <v>Ciencias Básicas</v>
          </cell>
          <cell r="E347" t="str">
            <v>Alexander Caneva</v>
          </cell>
          <cell r="F347">
            <v>79474751</v>
          </cell>
          <cell r="G347">
            <v>0</v>
          </cell>
          <cell r="H347">
            <v>0</v>
          </cell>
          <cell r="I347">
            <v>0</v>
          </cell>
          <cell r="J347" t="str">
            <v>EXTERNO // COLCIENCIAS</v>
          </cell>
        </row>
        <row r="348">
          <cell r="B348">
            <v>2012107</v>
          </cell>
          <cell r="C348" t="str">
            <v>Impacto de las exportaciones del Departamento de Boyacá en su producto interno bruto entre 1980 y 2010</v>
          </cell>
          <cell r="D348" t="str">
            <v>Economía y Comercio Internacional</v>
          </cell>
          <cell r="E348" t="str">
            <v xml:space="preserve">William Cáceres </v>
          </cell>
          <cell r="F348">
            <v>0</v>
          </cell>
          <cell r="G348">
            <v>0</v>
          </cell>
          <cell r="H348">
            <v>0</v>
          </cell>
          <cell r="I348">
            <v>0</v>
          </cell>
          <cell r="J348" t="str">
            <v>UAN</v>
          </cell>
        </row>
        <row r="349">
          <cell r="B349">
            <v>20110105</v>
          </cell>
          <cell r="C349" t="str">
            <v>Adaptación y personalización de emisiones vocálicas para control del ratón en personas con discapacidad</v>
          </cell>
          <cell r="D349" t="str">
            <v>Ingeniería Electrónica y Biomédica</v>
          </cell>
          <cell r="E349" t="str">
            <v>William Ricardo Rodríguez</v>
          </cell>
          <cell r="F349">
            <v>0</v>
          </cell>
          <cell r="G349">
            <v>0</v>
          </cell>
          <cell r="H349">
            <v>0</v>
          </cell>
          <cell r="I349">
            <v>0</v>
          </cell>
          <cell r="J349" t="str">
            <v>UAN</v>
          </cell>
        </row>
        <row r="350">
          <cell r="B350">
            <v>2011260</v>
          </cell>
          <cell r="C350" t="str">
            <v xml:space="preserve">Inmunomodulación y regeneración de páncreas por células madre mesenquimales en un modelo de diabetes mellitus tipo I inducido por estreptozotocina </v>
          </cell>
          <cell r="D350" t="str">
            <v>Medicina</v>
          </cell>
          <cell r="E350" t="str">
            <v>Martha Liliana Trujillo Güisa</v>
          </cell>
          <cell r="F350" t="str">
            <v xml:space="preserve">65746136
</v>
          </cell>
          <cell r="G350">
            <v>3103089191</v>
          </cell>
          <cell r="H350" t="str">
            <v>martha.trujillo@uan.edu.co</v>
          </cell>
          <cell r="I350" t="str">
            <v>IBAGUÉ</v>
          </cell>
          <cell r="J350" t="str">
            <v>UAN</v>
          </cell>
        </row>
        <row r="351">
          <cell r="B351">
            <v>2012162</v>
          </cell>
          <cell r="C351" t="str">
            <v xml:space="preserve">Evaluación de algunos parámetros relacionados con sostenibilidad del proceso de conversión a la agricultura orgánica de 12 hectáreas de la sede Usme de la Universidad Antonio Nariño </v>
          </cell>
          <cell r="D351" t="str">
            <v>Medicina veterinaria y zootecnia</v>
          </cell>
          <cell r="E351" t="str">
            <v>Jaime fabian Cruz</v>
          </cell>
          <cell r="F351">
            <v>3114651566</v>
          </cell>
          <cell r="G351" t="str">
            <v>BOGOTÁ - CIRCUNVALAR</v>
          </cell>
          <cell r="H351" t="str">
            <v>jaime.cruz@uan.edu.co</v>
          </cell>
          <cell r="I351" t="str">
            <v>Bogotá</v>
          </cell>
          <cell r="J351" t="str">
            <v>UAN</v>
          </cell>
        </row>
        <row r="352">
          <cell r="B352">
            <v>20110134</v>
          </cell>
          <cell r="C352" t="str">
            <v>Actitudes frente a la sexualidad en estudiantes pertenecientes a programas de psicología de la ciudad de Bogotá</v>
          </cell>
          <cell r="D352" t="str">
            <v>Psicología</v>
          </cell>
          <cell r="E352" t="str">
            <v>Yanine González Gómez</v>
          </cell>
          <cell r="F352">
            <v>0</v>
          </cell>
          <cell r="G352">
            <v>0</v>
          </cell>
          <cell r="H352">
            <v>0</v>
          </cell>
          <cell r="I352">
            <v>0</v>
          </cell>
          <cell r="J352" t="str">
            <v>UAN</v>
          </cell>
        </row>
        <row r="353">
          <cell r="B353">
            <v>20131030</v>
          </cell>
          <cell r="C353" t="str">
            <v>Talento humano en salud visual y ocular en Bogota en los años 2013 - 2014</v>
          </cell>
          <cell r="D353" t="str">
            <v>Optometría</v>
          </cell>
          <cell r="E353" t="str">
            <v>Mario Esteban Bautista Ochoa</v>
          </cell>
          <cell r="F353">
            <v>13350856</v>
          </cell>
          <cell r="G353">
            <v>0</v>
          </cell>
          <cell r="H353" t="str">
            <v>mbautistao@gmail.com</v>
          </cell>
          <cell r="I353" t="str">
            <v>Bogotá</v>
          </cell>
          <cell r="J353" t="str">
            <v>UAN</v>
          </cell>
        </row>
        <row r="354">
          <cell r="B354">
            <v>20131031</v>
          </cell>
          <cell r="C354" t="str">
            <v>Estudios computacionales de sistemas moleculares de importancia biológica y ambiental</v>
          </cell>
          <cell r="D354" t="str">
            <v>Ciencias Básicas</v>
          </cell>
          <cell r="E354" t="str">
            <v>Cristian Ignacio Buendia Atencio</v>
          </cell>
          <cell r="F354">
            <v>73194158</v>
          </cell>
          <cell r="G354">
            <v>3016000934</v>
          </cell>
          <cell r="H354" t="str">
            <v>c.buendia@uan.edu.co</v>
          </cell>
          <cell r="I354" t="str">
            <v>Bogotá</v>
          </cell>
          <cell r="J354" t="str">
            <v>UAN</v>
          </cell>
        </row>
        <row r="355">
          <cell r="B355">
            <v>20131040</v>
          </cell>
          <cell r="C355" t="str">
            <v>Síntesis de complejos organometálicos de Fe y Cu estabilizados por ligandos voluminosos</v>
          </cell>
          <cell r="D355" t="str">
            <v>Ciencias Básicas</v>
          </cell>
          <cell r="E355" t="str">
            <v>Clara Juliana Durango García</v>
          </cell>
          <cell r="F355">
            <v>41939561</v>
          </cell>
          <cell r="G355">
            <v>0</v>
          </cell>
          <cell r="H355" t="str">
            <v xml:space="preserve">cdurango@uan.edu.co </v>
          </cell>
          <cell r="I355" t="str">
            <v>Armenia</v>
          </cell>
          <cell r="J355" t="str">
            <v>UAN</v>
          </cell>
        </row>
        <row r="356">
          <cell r="B356">
            <v>20131063</v>
          </cell>
          <cell r="C356" t="str">
            <v>ATLAS  studies of high energy physics in the high luminosity LHC Era.</v>
          </cell>
          <cell r="D356" t="str">
            <v>CICBA</v>
          </cell>
          <cell r="E356" t="str">
            <v>Marta Losada Falk</v>
          </cell>
          <cell r="F356">
            <v>51899621</v>
          </cell>
          <cell r="G356">
            <v>0</v>
          </cell>
          <cell r="H356" t="str">
            <v xml:space="preserve">malosada@uan.edu.co </v>
          </cell>
          <cell r="I356" t="str">
            <v>Bogotá</v>
          </cell>
          <cell r="J356" t="str">
            <v>UAN</v>
          </cell>
        </row>
        <row r="357">
          <cell r="B357">
            <v>20131082</v>
          </cell>
          <cell r="C357" t="str">
            <v>Células th17 y su asociación con susceptibilidad o resistencia a desarrollar leishmaniosis cutánea</v>
          </cell>
          <cell r="D357" t="str">
            <v>Medicina</v>
          </cell>
          <cell r="E357" t="str">
            <v>Fredy Salazar</v>
          </cell>
          <cell r="F357">
            <v>74858746</v>
          </cell>
          <cell r="G357">
            <v>0</v>
          </cell>
          <cell r="H357" t="str">
            <v xml:space="preserve">fredsalazar@uan.edu.co </v>
          </cell>
          <cell r="I357" t="str">
            <v>Bogotá</v>
          </cell>
          <cell r="J357" t="str">
            <v>UAN</v>
          </cell>
        </row>
        <row r="358">
          <cell r="B358">
            <v>20131092</v>
          </cell>
          <cell r="C358" t="str">
            <v>Métodos y técnicas para mejorar el diagnóstico de enfermedades cardiovasculares y respiratorias usando procesamiento digital de señales de fotopletismografía y señales auditivas.</v>
          </cell>
          <cell r="D358" t="str">
            <v>Ingeniería Electrónica y Biomédica</v>
          </cell>
          <cell r="E358" t="str">
            <v>Diego Ferney  Gómez Cajas</v>
          </cell>
          <cell r="F358">
            <v>76325630</v>
          </cell>
          <cell r="G358">
            <v>0</v>
          </cell>
          <cell r="H358" t="str">
            <v>dfgomezc@uan.edu.co</v>
          </cell>
          <cell r="I358" t="str">
            <v>Bogotá</v>
          </cell>
          <cell r="J358" t="str">
            <v>UAN</v>
          </cell>
        </row>
        <row r="359">
          <cell r="B359">
            <v>20131095</v>
          </cell>
          <cell r="C359" t="str">
            <v>Infecciones orofaciales de origen dental: realidad del manejo en las instituciones de tercer nivel en la ciudad de Armenia</v>
          </cell>
          <cell r="D359" t="str">
            <v xml:space="preserve">Odontología </v>
          </cell>
          <cell r="E359" t="str">
            <v>John Jairo Cardona</v>
          </cell>
          <cell r="F359">
            <v>9732429</v>
          </cell>
          <cell r="G359">
            <v>0</v>
          </cell>
          <cell r="H359" t="str">
            <v xml:space="preserve">cardona.john@gmail.com </v>
          </cell>
          <cell r="I359" t="str">
            <v>CIRCASIA</v>
          </cell>
          <cell r="J359" t="str">
            <v>UAN</v>
          </cell>
        </row>
        <row r="360">
          <cell r="B360">
            <v>20131100</v>
          </cell>
          <cell r="C360" t="str">
            <v>Evaluación de pruebas rápidas para el diagnóstico de la enfermedad de Chagas</v>
          </cell>
          <cell r="D360" t="str">
            <v>Medicina</v>
          </cell>
          <cell r="E360" t="str">
            <v>Claudia Sánchez</v>
          </cell>
          <cell r="F360">
            <v>52147646</v>
          </cell>
          <cell r="G360">
            <v>0</v>
          </cell>
          <cell r="H360" t="str">
            <v>claudialsanchez@uan.edu.co</v>
          </cell>
          <cell r="I360" t="str">
            <v>Bogotá</v>
          </cell>
          <cell r="J360" t="str">
            <v>UAN</v>
          </cell>
        </row>
        <row r="361">
          <cell r="B361">
            <v>20131114</v>
          </cell>
          <cell r="C361" t="str">
            <v>Riqueza y distribución geográfica de anfibios en el departamento del Cauca</v>
          </cell>
          <cell r="D361" t="str">
            <v>Medicina veterinaria y zootecnia</v>
          </cell>
          <cell r="E361" t="str">
            <v>Diana Rocío Cárdenas Rojas (coinvestigadora)</v>
          </cell>
          <cell r="F361">
            <v>51951516</v>
          </cell>
          <cell r="G361">
            <v>0</v>
          </cell>
          <cell r="H361" t="str">
            <v>rociocar@uan.edu.co</v>
          </cell>
          <cell r="I361" t="str">
            <v>MEDICINA VETERINARIA (PRES)</v>
          </cell>
          <cell r="J361" t="str">
            <v>UAN</v>
          </cell>
        </row>
        <row r="362">
          <cell r="B362">
            <v>2010250</v>
          </cell>
          <cell r="C362" t="str">
            <v>Estudio de la correlación entre el límite de fluencia y las propiedades estructurales para películas delgadas de TiN sobre probetas de acero 316L</v>
          </cell>
          <cell r="D362" t="str">
            <v xml:space="preserve">Ingeniería Mecánica </v>
          </cell>
          <cell r="E362" t="str">
            <v>Yecid Javier Salas Sarmiento</v>
          </cell>
          <cell r="F362">
            <v>0</v>
          </cell>
          <cell r="G362">
            <v>0</v>
          </cell>
          <cell r="H362">
            <v>0</v>
          </cell>
          <cell r="I362">
            <v>0</v>
          </cell>
          <cell r="J362" t="str">
            <v>UAN</v>
          </cell>
        </row>
        <row r="363">
          <cell r="B363">
            <v>2011280</v>
          </cell>
          <cell r="C363" t="str">
            <v xml:space="preserve">Tecnología FES para potenciar el proceso de neuro -rehabilitación en personas con enfermedades crónicas neurológicas </v>
          </cell>
          <cell r="D363" t="str">
            <v>Ingeniería Electrónica y Biomédica</v>
          </cell>
          <cell r="E363" t="str">
            <v>Andrés Felipe Ruiz</v>
          </cell>
          <cell r="F363">
            <v>6135293</v>
          </cell>
          <cell r="G363">
            <v>3152109280</v>
          </cell>
          <cell r="H363" t="str">
            <v>andresru@uan.edu.co</v>
          </cell>
          <cell r="I363">
            <v>0</v>
          </cell>
          <cell r="J363" t="str">
            <v>EXTERNO // COLCIENCIAS</v>
          </cell>
        </row>
        <row r="364">
          <cell r="B364">
            <v>2012224</v>
          </cell>
          <cell r="C364" t="str">
            <v>Más allá de los modelos cosmológicos inflacionarios estándar</v>
          </cell>
          <cell r="D364" t="str">
            <v>Ciencias</v>
          </cell>
          <cell r="E364" t="str">
            <v>Yeinzón Rodriguez</v>
          </cell>
          <cell r="F364">
            <v>0</v>
          </cell>
          <cell r="G364">
            <v>0</v>
          </cell>
          <cell r="H364">
            <v>0</v>
          </cell>
          <cell r="I364">
            <v>0</v>
          </cell>
          <cell r="J364" t="str">
            <v>UAN</v>
          </cell>
        </row>
        <row r="365">
          <cell r="B365">
            <v>2011101</v>
          </cell>
          <cell r="C365" t="str">
            <v>Estudio de la modificación superficial a culatas en motores de combustión interna convertidos a gas natural comprimido vehicular (GNCV)</v>
          </cell>
          <cell r="D365" t="str">
            <v xml:space="preserve">Ingeniería Mecánica </v>
          </cell>
          <cell r="E365" t="str">
            <v>Yenny Rubiela Hernández</v>
          </cell>
          <cell r="F365">
            <v>0</v>
          </cell>
          <cell r="G365">
            <v>0</v>
          </cell>
          <cell r="H365">
            <v>0</v>
          </cell>
          <cell r="I365">
            <v>0</v>
          </cell>
          <cell r="J365" t="str">
            <v>UAN</v>
          </cell>
        </row>
        <row r="366">
          <cell r="B366">
            <v>2012225</v>
          </cell>
          <cell r="C366" t="str">
            <v>Signatures of non-Abelian gauge vector fields during cosmological inflation</v>
          </cell>
          <cell r="D366" t="str">
            <v>Ciencias Básicas</v>
          </cell>
          <cell r="E366" t="str">
            <v>Juan Pablo Beltrán Almeida 3158695253</v>
          </cell>
          <cell r="F366">
            <v>94494016</v>
          </cell>
          <cell r="G366">
            <v>3158695253</v>
          </cell>
          <cell r="H366" t="str">
            <v>juanbeltran@uan.edu.co</v>
          </cell>
          <cell r="I366">
            <v>0</v>
          </cell>
          <cell r="J366" t="str">
            <v>EXTERNO // Ecos Nord</v>
          </cell>
        </row>
        <row r="367">
          <cell r="B367">
            <v>20131102</v>
          </cell>
          <cell r="C367" t="str">
            <v>Estudio por simulación numérica de las características vibracionales de sistemas vítreos formados por coloides suaves</v>
          </cell>
          <cell r="D367" t="str">
            <v>Doctorado Ciencia
 Aplicada</v>
          </cell>
          <cell r="E367" t="str">
            <v xml:space="preserve">Manuel Alfonso Camargo Chaparro </v>
          </cell>
          <cell r="F367">
            <v>74183375</v>
          </cell>
          <cell r="G367">
            <v>3134088328</v>
          </cell>
          <cell r="H367" t="str">
            <v>manuelacamargo@uan.edu.co</v>
          </cell>
          <cell r="I367" t="str">
            <v>CALI FARALLONES</v>
          </cell>
          <cell r="J367" t="str">
            <v>EXTERNO // Banco de la republica</v>
          </cell>
        </row>
        <row r="368">
          <cell r="B368">
            <v>20131116</v>
          </cell>
          <cell r="C368" t="str">
            <v>Depresión y tratamiento con estimulación magnética transcraneal repetitiva: pronóstico de los resultados de tratamiento mediante análisis cuantitativo de EEG</v>
          </cell>
          <cell r="D368" t="str">
            <v>Ingeniería Electrónica y Biomédica</v>
          </cell>
          <cell r="E368" t="str">
            <v xml:space="preserve">Alexander Cerquera </v>
          </cell>
          <cell r="F368">
            <v>0</v>
          </cell>
          <cell r="G368">
            <v>0</v>
          </cell>
          <cell r="H368">
            <v>0</v>
          </cell>
          <cell r="I368" t="str">
            <v>Bogotá</v>
          </cell>
          <cell r="J368" t="str">
            <v>EXTERNO // COLCIENCIAS</v>
          </cell>
        </row>
        <row r="369">
          <cell r="B369">
            <v>2015016</v>
          </cell>
          <cell r="C369" t="str">
            <v>Aplicación de sistemas de análisis de cadenas  de valor global a la economía colombiana</v>
          </cell>
          <cell r="D369" t="str">
            <v>Contaduría</v>
          </cell>
          <cell r="E369" t="str">
            <v>Ángela Andrea Caviedes Conde</v>
          </cell>
          <cell r="F369" t="str">
            <v>CANCELADO</v>
          </cell>
          <cell r="G369" t="str">
            <v>CANCELADO</v>
          </cell>
          <cell r="H369" t="str">
            <v>CANCELADO</v>
          </cell>
          <cell r="I369" t="str">
            <v>CANCELADO</v>
          </cell>
          <cell r="J369" t="str">
            <v>UAN</v>
          </cell>
        </row>
      </sheetData>
      <sheetData sheetId="1">
        <row r="1">
          <cell r="A1" t="str">
            <v>DISTRIBUIDOR</v>
          </cell>
          <cell r="B1" t="str">
            <v>NIT</v>
          </cell>
          <cell r="C1" t="str">
            <v>CONTACTO</v>
          </cell>
          <cell r="D1" t="str">
            <v>CORREO</v>
          </cell>
          <cell r="E1" t="str">
            <v>TELEFONO</v>
          </cell>
          <cell r="F1" t="str">
            <v>CELULAR</v>
          </cell>
          <cell r="G1" t="str">
            <v>DIRECCION</v>
          </cell>
          <cell r="H1" t="str">
            <v>Ciudad</v>
          </cell>
        </row>
        <row r="2">
          <cell r="A2" t="str">
            <v>Acequilabs Ltda.</v>
          </cell>
          <cell r="B2">
            <v>900152693</v>
          </cell>
          <cell r="C2" t="str">
            <v>Jenny Salgado</v>
          </cell>
          <cell r="D2" t="str">
            <v>info@acequilabs.com.co</v>
          </cell>
          <cell r="E2" t="str">
            <v>(1) 685 1135 </v>
          </cell>
          <cell r="F2" t="str">
            <v>311 542 0236</v>
          </cell>
          <cell r="G2" t="str">
            <v>Carrera 93B N° 132B-35</v>
          </cell>
          <cell r="H2" t="str">
            <v>Bogotá</v>
          </cell>
        </row>
        <row r="3">
          <cell r="A3" t="str">
            <v>ACERTA</v>
          </cell>
          <cell r="B3" t="str">
            <v>860,511,107-2</v>
          </cell>
          <cell r="C3" t="str">
            <v>Alfredo pardo</v>
          </cell>
          <cell r="D3" t="str">
            <v>apardo@acerta.com.co</v>
          </cell>
          <cell r="E3" t="str">
            <v>2575000 Ext 123</v>
          </cell>
          <cell r="F3">
            <v>3183439331</v>
          </cell>
          <cell r="G3" t="str">
            <v>Carrera 53 N° 103 B 39</v>
          </cell>
          <cell r="H3" t="str">
            <v>Bogotá</v>
          </cell>
        </row>
        <row r="4">
          <cell r="A4" t="str">
            <v>Acrilicos ALFA</v>
          </cell>
          <cell r="B4" t="str">
            <v>830.013.656-9</v>
          </cell>
          <cell r="C4" t="str">
            <v xml:space="preserve">Gina Fuquene </v>
          </cell>
          <cell r="D4" t="str">
            <v>acrilicosalfaltda@gmail.com</v>
          </cell>
          <cell r="E4">
            <v>2229200</v>
          </cell>
          <cell r="F4">
            <v>0</v>
          </cell>
          <cell r="G4" t="str">
            <v>Av. Quito No. 63f - 89</v>
          </cell>
          <cell r="H4" t="str">
            <v>Bogotá</v>
          </cell>
        </row>
        <row r="5">
          <cell r="A5" t="str">
            <v>Adequim S.A.S.</v>
          </cell>
          <cell r="B5" t="str">
            <v>800200257-6</v>
          </cell>
          <cell r="C5" t="str">
            <v>Anny Cardenas</v>
          </cell>
          <cell r="D5" t="str">
            <v>ventas2@adequim.com</v>
          </cell>
          <cell r="E5">
            <v>2512977</v>
          </cell>
          <cell r="F5" t="str">
            <v>316 8312978</v>
          </cell>
          <cell r="G5" t="str">
            <v xml:space="preserve">CARRERA 72A # 68B-46 </v>
          </cell>
          <cell r="H5" t="str">
            <v>Bogota</v>
          </cell>
        </row>
        <row r="6">
          <cell r="A6" t="str">
            <v>AEXPRESS</v>
          </cell>
          <cell r="B6" t="str">
            <v>830137513 - 7</v>
          </cell>
          <cell r="C6" t="str">
            <v>Rous Rincon</v>
          </cell>
          <cell r="D6" t="str">
            <v>servicioalcliente3@aexpress.com.co</v>
          </cell>
          <cell r="E6" t="str">
            <v>PBX: 5190918 Ext. 201</v>
          </cell>
          <cell r="F6">
            <v>0</v>
          </cell>
          <cell r="G6" t="str">
            <v>Cra 103 No. 24B-20</v>
          </cell>
          <cell r="H6" t="str">
            <v>Bogotá</v>
          </cell>
        </row>
        <row r="7">
          <cell r="A7" t="str">
            <v>AG Gestion Comercial</v>
          </cell>
          <cell r="B7" t="str">
            <v>96,340,081-4</v>
          </cell>
          <cell r="C7" t="str">
            <v>Angie Liseth Aguirre</v>
          </cell>
          <cell r="D7" t="str">
            <v>ventas@ag-gestioncomercial.com</v>
          </cell>
          <cell r="E7" t="str">
            <v>4145881-8036110</v>
          </cell>
          <cell r="F7" t="str">
            <v>3118010618-3152428093</v>
          </cell>
          <cell r="G7" t="str">
            <v>Av. Americas N° 71 B - 26 Local 1</v>
          </cell>
          <cell r="H7" t="str">
            <v>Bogotá</v>
          </cell>
        </row>
        <row r="8">
          <cell r="A8" t="str">
            <v>ALLSCIENCE</v>
          </cell>
          <cell r="B8">
            <v>900729516</v>
          </cell>
          <cell r="C8" t="str">
            <v>Sandra Vega</v>
          </cell>
          <cell r="D8" t="str">
            <v>sandra@e-allscience.com</v>
          </cell>
          <cell r="E8" t="str">
            <v>578-2606547</v>
          </cell>
          <cell r="F8" t="str">
            <v>311-2432221</v>
          </cell>
          <cell r="G8" t="str">
            <v xml:space="preserve">Cl 23B # 8 sur 30 </v>
          </cell>
          <cell r="H8" t="str">
            <v>Ibagué</v>
          </cell>
        </row>
        <row r="9">
          <cell r="A9" t="str">
            <v xml:space="preserve">Almacen y Taller Casa Agro </v>
          </cell>
          <cell r="B9" t="str">
            <v>19332012-2</v>
          </cell>
          <cell r="C9" t="str">
            <v xml:space="preserve">Sandra Valencia </v>
          </cell>
          <cell r="D9" t="str">
            <v xml:space="preserve">ventascasaagro@hotmail.com </v>
          </cell>
          <cell r="E9" t="str">
            <v>(5) 3359137</v>
          </cell>
          <cell r="F9" t="str">
            <v>3117902103 - 3218124008</v>
          </cell>
          <cell r="G9" t="str">
            <v>Cra 12 No 24-88</v>
          </cell>
          <cell r="H9" t="str">
            <v xml:space="preserve">Pereira </v>
          </cell>
        </row>
        <row r="10">
          <cell r="A10" t="str">
            <v>AM LTDA</v>
          </cell>
          <cell r="B10" t="str">
            <v>830.034.233-7</v>
          </cell>
          <cell r="C10" t="str">
            <v>Yolanda Galeano Salinas</v>
          </cell>
          <cell r="D10" t="str">
            <v>ygaleano@amltda.com</v>
          </cell>
          <cell r="E10" t="str">
            <v xml:space="preserve">633 6121 </v>
          </cell>
          <cell r="F10">
            <v>3175104857</v>
          </cell>
          <cell r="G10" t="str">
            <v>Carrera 23 No. 142-34 Bogota-Colombia</v>
          </cell>
          <cell r="H10" t="str">
            <v>Bogota</v>
          </cell>
        </row>
        <row r="11">
          <cell r="A11" t="str">
            <v xml:space="preserve">Analitica y Redes Ltda. </v>
          </cell>
          <cell r="B11" t="str">
            <v xml:space="preserve">830059956-1 </v>
          </cell>
          <cell r="C11" t="str">
            <v xml:space="preserve">Reinaldo Jaimes </v>
          </cell>
          <cell r="D11" t="str">
            <v>reinaldojaimesascanio@gmail.com</v>
          </cell>
          <cell r="E11">
            <v>4372697</v>
          </cell>
          <cell r="F11">
            <v>3166901183</v>
          </cell>
          <cell r="G11" t="str">
            <v>Avda. cra 40 # 25-52 ofc 301</v>
          </cell>
          <cell r="H11" t="str">
            <v>Bogotá</v>
          </cell>
        </row>
        <row r="12">
          <cell r="A12" t="str">
            <v>Analytica</v>
          </cell>
          <cell r="B12" t="str">
            <v>890.935.519-9</v>
          </cell>
          <cell r="C12" t="str">
            <v>Kelly Carranza</v>
          </cell>
          <cell r="D12" t="str">
            <v>universidadesbog@analytica.com.co</v>
          </cell>
          <cell r="E12">
            <v>3451987</v>
          </cell>
          <cell r="F12">
            <v>3013907372</v>
          </cell>
          <cell r="G12" t="str">
            <v>CRA 12 # 68 - 41</v>
          </cell>
          <cell r="H12" t="str">
            <v>Bogotá</v>
          </cell>
        </row>
        <row r="13">
          <cell r="A13" t="str">
            <v>ANNAR</v>
          </cell>
          <cell r="B13" t="str">
            <v>830025281-2</v>
          </cell>
          <cell r="C13" t="str">
            <v>Francy Milena Jimenez</v>
          </cell>
          <cell r="D13" t="str">
            <v>milena.jimenez@annardx.com</v>
          </cell>
          <cell r="E13" t="str">
            <v>7447979 ext 3481</v>
          </cell>
          <cell r="F13">
            <v>3164395786</v>
          </cell>
          <cell r="G13" t="str">
            <v>Calle 48N°13-60</v>
          </cell>
          <cell r="H13" t="str">
            <v>Bogota</v>
          </cell>
        </row>
        <row r="14">
          <cell r="A14" t="str">
            <v>ARC analisis</v>
          </cell>
          <cell r="B14" t="str">
            <v>800.224.833-2</v>
          </cell>
          <cell r="C14" t="str">
            <v>Ferney Castro</v>
          </cell>
          <cell r="D14" t="str">
            <v>ferney.castro@arcanalisis.com arcanalisis@arcanalisis.com</v>
          </cell>
          <cell r="E14" t="str">
            <v xml:space="preserve">437 2001 </v>
          </cell>
          <cell r="F14" t="str">
            <v xml:space="preserve">320 491 3601 </v>
          </cell>
          <cell r="G14" t="str">
            <v>Calle 81 No. 74A - 05</v>
          </cell>
          <cell r="H14" t="str">
            <v>Bogota</v>
          </cell>
        </row>
        <row r="15">
          <cell r="A15" t="str">
            <v>ARISMA</v>
          </cell>
          <cell r="B15" t="str">
            <v>860,049,903-8</v>
          </cell>
          <cell r="C15" t="str">
            <v>Edna Liliana Castro</v>
          </cell>
          <cell r="D15" t="str">
            <v>liliana.castro@arismasa.com</v>
          </cell>
          <cell r="E15">
            <v>5758980</v>
          </cell>
          <cell r="F15">
            <v>3108669112</v>
          </cell>
          <cell r="G15" t="str">
            <v>Carrera 15 # 52 A -06</v>
          </cell>
          <cell r="H15" t="str">
            <v>Bogotá</v>
          </cell>
        </row>
        <row r="16">
          <cell r="A16" t="str">
            <v>ARTILAB</v>
          </cell>
          <cell r="B16" t="str">
            <v xml:space="preserve">800053310-8 </v>
          </cell>
          <cell r="C16" t="str">
            <v>Alba Sanchez</v>
          </cell>
          <cell r="D16" t="str">
            <v>artilab@artilab.com.co</v>
          </cell>
          <cell r="E16">
            <v>2612013</v>
          </cell>
          <cell r="F16">
            <v>3174294873</v>
          </cell>
          <cell r="G16" t="str">
            <v>Cra 57 A No. 5B-53</v>
          </cell>
          <cell r="H16" t="str">
            <v>Bogotá</v>
          </cell>
        </row>
        <row r="17">
          <cell r="A17" t="str">
            <v>Asimel LTDA</v>
          </cell>
          <cell r="B17" t="str">
            <v>800.059.51-2</v>
          </cell>
          <cell r="C17" t="str">
            <v>Elias Castañeda Velez</v>
          </cell>
          <cell r="D17" t="str">
            <v>asimel@asimel.com</v>
          </cell>
          <cell r="E17" t="str">
            <v>571-6709141</v>
          </cell>
          <cell r="F17">
            <v>3103106674</v>
          </cell>
          <cell r="G17" t="str">
            <v>Calle 165 N° 54 C - 48 INT. 25</v>
          </cell>
          <cell r="H17" t="str">
            <v>Bogotá</v>
          </cell>
        </row>
        <row r="18">
          <cell r="A18" t="str">
            <v xml:space="preserve">ATE sistemas </v>
          </cell>
          <cell r="B18" t="str">
            <v>73183454-0</v>
          </cell>
          <cell r="C18" t="str">
            <v xml:space="preserve">Alexander Agudeo Cardenas </v>
          </cell>
          <cell r="D18" t="str">
            <v>atesistemas@gmail.com</v>
          </cell>
          <cell r="E18">
            <v>0</v>
          </cell>
          <cell r="F18" t="str">
            <v>3006006694 - 3186655272</v>
          </cell>
          <cell r="G18" t="str">
            <v>Gaviotas M - 32 L - 2 Etapa 2</v>
          </cell>
          <cell r="H18" t="str">
            <v>Cartagena</v>
          </cell>
        </row>
        <row r="19">
          <cell r="A19" t="str">
            <v xml:space="preserve">B y P Ingenieros </v>
          </cell>
          <cell r="B19" t="str">
            <v>900038163-1</v>
          </cell>
          <cell r="C19" t="str">
            <v xml:space="preserve">Luis Barco </v>
          </cell>
          <cell r="D19" t="str">
            <v>byp.produccion@gmail.com</v>
          </cell>
          <cell r="E19">
            <v>6435989</v>
          </cell>
          <cell r="F19">
            <v>3127832037</v>
          </cell>
          <cell r="G19">
            <v>0</v>
          </cell>
          <cell r="H19" t="str">
            <v xml:space="preserve">Bogotá </v>
          </cell>
        </row>
        <row r="20">
          <cell r="A20" t="str">
            <v>Belpapel</v>
          </cell>
          <cell r="B20" t="str">
            <v>830 027 771-9</v>
          </cell>
          <cell r="C20" t="str">
            <v>Sonia Gutierrez</v>
          </cell>
          <cell r="D20" t="str">
            <v>sunys_2612@hotmail.com</v>
          </cell>
          <cell r="E20">
            <v>6215575</v>
          </cell>
          <cell r="F20">
            <v>3106996094</v>
          </cell>
          <cell r="G20" t="str">
            <v>CRA 57 No 93A-44</v>
          </cell>
          <cell r="H20" t="str">
            <v>Bogotá</v>
          </cell>
        </row>
        <row r="21">
          <cell r="A21" t="str">
            <v xml:space="preserve">Biocol </v>
          </cell>
          <cell r="B21" t="str">
            <v>860501595-0</v>
          </cell>
          <cell r="C21" t="str">
            <v xml:space="preserve">Leonardo Molina </v>
          </cell>
          <cell r="D21" t="str">
            <v>biocol@outlook.com</v>
          </cell>
          <cell r="E21">
            <v>3243388</v>
          </cell>
          <cell r="F21">
            <v>0</v>
          </cell>
          <cell r="G21" t="str">
            <v>CRA. 54 No. 44a­37</v>
          </cell>
          <cell r="H21" t="str">
            <v>Bogotá</v>
          </cell>
        </row>
        <row r="22">
          <cell r="A22" t="str">
            <v>Biodan Colombia S.A.S</v>
          </cell>
          <cell r="B22" t="str">
            <v>900.500.480-2</v>
          </cell>
          <cell r="C22" t="str">
            <v>Bibiana Gonzalez</v>
          </cell>
          <cell r="D22" t="str">
            <v xml:space="preserve">bibiana.gonzalez@biodancolombia.com </v>
          </cell>
          <cell r="E22" t="str">
            <v>8218349-8218350</v>
          </cell>
          <cell r="F22">
            <v>3102484308</v>
          </cell>
          <cell r="G22" t="str">
            <v>Av 12, No. 19-50</v>
          </cell>
          <cell r="H22" t="str">
            <v>Funza</v>
          </cell>
        </row>
        <row r="23">
          <cell r="A23" t="str">
            <v>Biodiagnóstica</v>
          </cell>
          <cell r="B23" t="str">
            <v>860.521.570-2</v>
          </cell>
          <cell r="C23" t="str">
            <v>Alejandra Duque</v>
          </cell>
          <cell r="D23" t="str">
            <v>bioventas@biodiagnosticaltda.com</v>
          </cell>
          <cell r="E23">
            <v>0</v>
          </cell>
          <cell r="F23">
            <v>3182544688</v>
          </cell>
          <cell r="G23" t="str">
            <v xml:space="preserve">Carrera 71b # 54-64 </v>
          </cell>
          <cell r="H23" t="str">
            <v>Bogota</v>
          </cell>
        </row>
        <row r="24">
          <cell r="A24" t="str">
            <v>Biomol</v>
          </cell>
          <cell r="B24" t="str">
            <v>800198583-4</v>
          </cell>
          <cell r="C24" t="str">
            <v>Maribel Medina</v>
          </cell>
          <cell r="D24" t="str">
            <v>mmedina@biomol-latinamerica.com</v>
          </cell>
          <cell r="E24">
            <v>5300348</v>
          </cell>
          <cell r="F24" t="str">
            <v xml:space="preserve"> 311-4705135 </v>
          </cell>
          <cell r="G24" t="str">
            <v>CARRERA 16A No.85 - 29</v>
          </cell>
          <cell r="H24" t="str">
            <v>Bogota</v>
          </cell>
        </row>
        <row r="25">
          <cell r="A25" t="str">
            <v xml:space="preserve">Biosoluciones SAS </v>
          </cell>
          <cell r="B25" t="str">
            <v>830.118.342-3</v>
          </cell>
          <cell r="C25" t="str">
            <v xml:space="preserve">Mabel Cristina Correa </v>
          </cell>
          <cell r="D25" t="str">
            <v>admonbiosoluciones@gmail.com</v>
          </cell>
          <cell r="E25">
            <v>5204318</v>
          </cell>
          <cell r="F25" t="str">
            <v>3216409015-3182630000</v>
          </cell>
          <cell r="G25" t="str">
            <v>CA 58 127 59 OF 373</v>
          </cell>
          <cell r="H25" t="str">
            <v>Bogota</v>
          </cell>
        </row>
        <row r="26">
          <cell r="A26" t="str">
            <v>Blamis</v>
          </cell>
          <cell r="B26" t="str">
            <v>800.154.351-3</v>
          </cell>
          <cell r="C26" t="str">
            <v>Maria del Rosario Jimenez</v>
          </cell>
          <cell r="D26" t="str">
            <v>asesorventas3@blamis.com.co</v>
          </cell>
          <cell r="E26" t="str">
            <v>636 05 93</v>
          </cell>
          <cell r="F26" t="str">
            <v xml:space="preserve">350 828 32 02 </v>
          </cell>
          <cell r="G26" t="str">
            <v>CARRERA 47 No. 94 A - 06 - LA CASTELLANA</v>
          </cell>
          <cell r="H26" t="str">
            <v>Bogota</v>
          </cell>
        </row>
        <row r="27">
          <cell r="A27" t="str">
            <v xml:space="preserve">C&amp;B Papeles de Colombia </v>
          </cell>
          <cell r="B27" t="str">
            <v>900.024.204-4</v>
          </cell>
          <cell r="C27" t="str">
            <v xml:space="preserve">Diana Marcela Rodriguez </v>
          </cell>
          <cell r="D27" t="str">
            <v>comercial@papelesdecolombia.com</v>
          </cell>
          <cell r="E27" t="str">
            <v>2033858-7209141</v>
          </cell>
          <cell r="F27">
            <v>3102628540</v>
          </cell>
          <cell r="G27" t="str">
            <v>Cr 50 No. 18-49 sur</v>
          </cell>
          <cell r="H27" t="str">
            <v>Bogotá</v>
          </cell>
        </row>
        <row r="28">
          <cell r="A28" t="str">
            <v>C.I MYM Instrumentos</v>
          </cell>
          <cell r="B28" t="str">
            <v>900296426-9</v>
          </cell>
          <cell r="C28" t="str">
            <v>Ing. Oscar Avellaneda</v>
          </cell>
          <cell r="D28" t="str">
            <v>cimymsas@gmail.com</v>
          </cell>
          <cell r="E28" t="str">
            <v>(4)2399375 - 2175751</v>
          </cell>
          <cell r="F28">
            <v>0</v>
          </cell>
          <cell r="G28" t="str">
            <v>Carrera 43 Nº 50-88 Interior 16-01</v>
          </cell>
          <cell r="H28" t="str">
            <v xml:space="preserve">Medellín </v>
          </cell>
        </row>
        <row r="29">
          <cell r="A29" t="str">
            <v>Casa Científica</v>
          </cell>
          <cell r="B29" t="str">
            <v>860502528-1</v>
          </cell>
          <cell r="C29" t="str">
            <v>Cesar Andrés Alba Garzón</v>
          </cell>
          <cell r="D29" t="str">
            <v>cesar.alba@casacientifica.com</v>
          </cell>
          <cell r="E29" t="str">
            <v>3126310 ext 108</v>
          </cell>
          <cell r="F29">
            <v>3153426266</v>
          </cell>
          <cell r="G29" t="str">
            <v>Carrera 27A n° 49a-29</v>
          </cell>
          <cell r="H29" t="str">
            <v>Bogota</v>
          </cell>
        </row>
        <row r="30">
          <cell r="A30" t="str">
            <v>CEB Ltda</v>
          </cell>
          <cell r="B30" t="str">
            <v>900291781-6</v>
          </cell>
          <cell r="C30" t="str">
            <v>Joan Cardenas</v>
          </cell>
          <cell r="D30" t="str">
            <v>ventas@elbibliotecologo.com</v>
          </cell>
          <cell r="E30">
            <v>4410647</v>
          </cell>
          <cell r="F30">
            <v>3208672627</v>
          </cell>
          <cell r="G30" t="str">
            <v>Calle 66 N° 103 - 45</v>
          </cell>
          <cell r="H30" t="str">
            <v>Bogotá</v>
          </cell>
        </row>
        <row r="31">
          <cell r="A31" t="str">
            <v>CEBA</v>
          </cell>
          <cell r="B31" t="str">
            <v>900.024.852-7</v>
          </cell>
          <cell r="C31" t="str">
            <v>Alejandra Ramirez</v>
          </cell>
          <cell r="D31" t="str">
            <v>alejandra.ramirez@ceba.com.co</v>
          </cell>
          <cell r="E31" t="str">
            <v>3269500 ext 3003</v>
          </cell>
          <cell r="F31">
            <v>0</v>
          </cell>
          <cell r="G31" t="str">
            <v>Avenida Caracas 72 A 47 Esquina</v>
          </cell>
          <cell r="H31" t="str">
            <v xml:space="preserve">Bogotá </v>
          </cell>
        </row>
        <row r="32">
          <cell r="A32" t="str">
            <v>Centro de Microscopia y Microanalisis</v>
          </cell>
          <cell r="B32" t="str">
            <v>900.703.074-7</v>
          </cell>
          <cell r="C32" t="str">
            <v>Magnolia Herrera</v>
          </cell>
          <cell r="D32" t="str">
            <v>cemmi.mh@gmail.com</v>
          </cell>
          <cell r="E32">
            <v>8858880</v>
          </cell>
          <cell r="F32" t="str">
            <v xml:space="preserve">3125058967-3107593364 </v>
          </cell>
          <cell r="G32">
            <v>0</v>
          </cell>
          <cell r="H32" t="str">
            <v xml:space="preserve">Bogotá </v>
          </cell>
        </row>
        <row r="33">
          <cell r="A33" t="str">
            <v>Coimpormedica Ltda</v>
          </cell>
          <cell r="B33" t="str">
            <v>800.042.144-4</v>
          </cell>
          <cell r="C33" t="str">
            <v>Camila López</v>
          </cell>
          <cell r="D33" t="str">
            <v>ventascoim@gmail.com</v>
          </cell>
          <cell r="E33" t="str">
            <v>2852372 - 2852397</v>
          </cell>
          <cell r="F33">
            <v>0</v>
          </cell>
          <cell r="G33" t="str">
            <v>CR 13 #46 -52</v>
          </cell>
          <cell r="H33" t="str">
            <v>Bogotá</v>
          </cell>
        </row>
        <row r="34">
          <cell r="A34" t="str">
            <v>Colombia Computer</v>
          </cell>
          <cell r="B34" t="str">
            <v>830.012.453-3</v>
          </cell>
          <cell r="C34" t="str">
            <v>Javier Alfredo navas</v>
          </cell>
          <cell r="D34">
            <v>0</v>
          </cell>
          <cell r="E34" t="str">
            <v>5307826-5307827</v>
          </cell>
          <cell r="F34">
            <v>0</v>
          </cell>
          <cell r="G34">
            <v>0</v>
          </cell>
          <cell r="H34">
            <v>0</v>
          </cell>
        </row>
        <row r="35">
          <cell r="A35" t="str">
            <v>Colres Industrias Ltda</v>
          </cell>
          <cell r="B35" t="str">
            <v>900229663 - 2</v>
          </cell>
          <cell r="C35" t="str">
            <v>Raúl Méndez</v>
          </cell>
          <cell r="D35" t="str">
            <v>rmendez@colres.com</v>
          </cell>
          <cell r="E35" t="str">
            <v>(2) 8894523</v>
          </cell>
          <cell r="F35" t="str">
            <v xml:space="preserve"> 316 4675909 / 300 4859222</v>
          </cell>
          <cell r="G35" t="str">
            <v>Calle 22 A # 8-47</v>
          </cell>
          <cell r="H35" t="str">
            <v>Cali</v>
          </cell>
        </row>
        <row r="36">
          <cell r="A36" t="str">
            <v>Comercializadora J y T</v>
          </cell>
          <cell r="B36" t="str">
            <v>160.704.06-4</v>
          </cell>
          <cell r="C36" t="str">
            <v>Julian Andres Giraldo</v>
          </cell>
          <cell r="D36" t="str">
            <v>comercializadorajyt@gmail.com</v>
          </cell>
          <cell r="E36">
            <v>2770032</v>
          </cell>
          <cell r="F36">
            <v>3115386800</v>
          </cell>
          <cell r="G36" t="str">
            <v>Carrera 38 N° 8-24</v>
          </cell>
          <cell r="H36" t="str">
            <v>Bogotá</v>
          </cell>
        </row>
        <row r="37">
          <cell r="A37" t="str">
            <v>Coopeteca</v>
          </cell>
          <cell r="B37" t="str">
            <v>800124015-5</v>
          </cell>
          <cell r="C37" t="str">
            <v>Edilbaldo Peña</v>
          </cell>
          <cell r="D37" t="str">
            <v>coopeteca@gmail.com</v>
          </cell>
          <cell r="E37" t="str">
            <v>(5) 3707719</v>
          </cell>
          <cell r="F37">
            <v>0</v>
          </cell>
          <cell r="G37" t="str">
            <v>Calle 43 Nº 46-33</v>
          </cell>
          <cell r="H37" t="str">
            <v>Barranquilla</v>
          </cell>
        </row>
        <row r="38">
          <cell r="A38" t="str">
            <v>Corporación para investigaciones Biologicas</v>
          </cell>
          <cell r="B38" t="str">
            <v>890908790-8</v>
          </cell>
          <cell r="C38" t="str">
            <v>Alejandra Zuluaga</v>
          </cell>
          <cell r="D38">
            <v>0</v>
          </cell>
          <cell r="E38">
            <v>3152973</v>
          </cell>
          <cell r="F38">
            <v>3163273910</v>
          </cell>
          <cell r="G38">
            <v>0</v>
          </cell>
          <cell r="H38">
            <v>0</v>
          </cell>
        </row>
        <row r="39">
          <cell r="A39" t="str">
            <v>Dell</v>
          </cell>
          <cell r="B39" t="str">
            <v>830035246-7</v>
          </cell>
          <cell r="C39" t="str">
            <v xml:space="preserve">marcela Gomez Orozco </v>
          </cell>
          <cell r="D39" t="str">
            <v>Marcela_Gomez@Dell.com</v>
          </cell>
          <cell r="E39">
            <v>5240959</v>
          </cell>
          <cell r="F39">
            <v>3174385353</v>
          </cell>
          <cell r="G39" t="str">
            <v>Carrera 7 113-43 Of 1401</v>
          </cell>
          <cell r="H39" t="str">
            <v xml:space="preserve">Bogotá </v>
          </cell>
        </row>
        <row r="40">
          <cell r="A40" t="str">
            <v>Disproquilab</v>
          </cell>
          <cell r="B40" t="str">
            <v>860.527.779-1</v>
          </cell>
          <cell r="C40" t="str">
            <v>Angela Castañeda</v>
          </cell>
          <cell r="D40" t="str">
            <v>disproquilab@hotmail.com</v>
          </cell>
          <cell r="E40">
            <v>2772113</v>
          </cell>
          <cell r="F40">
            <v>3106885408</v>
          </cell>
          <cell r="G40" t="str">
            <v>Carrera 27A N° 4-04</v>
          </cell>
          <cell r="H40" t="str">
            <v>Bogota</v>
          </cell>
        </row>
        <row r="41">
          <cell r="A41" t="str">
            <v>Dizar</v>
          </cell>
          <cell r="B41" t="str">
            <v>830072417-7</v>
          </cell>
          <cell r="C41" t="str">
            <v>Liliana Diaz</v>
          </cell>
          <cell r="D41" t="str">
            <v>info@dizar.net</v>
          </cell>
          <cell r="E41">
            <v>5339969</v>
          </cell>
          <cell r="F41">
            <v>0</v>
          </cell>
          <cell r="G41" t="str">
            <v>Av cra 70N°105-33</v>
          </cell>
          <cell r="H41" t="str">
            <v>Bogota</v>
          </cell>
        </row>
        <row r="42">
          <cell r="A42" t="str">
            <v xml:space="preserve">Dynamo Electronics </v>
          </cell>
          <cell r="B42" t="str">
            <v>900379933-0</v>
          </cell>
          <cell r="C42" t="str">
            <v xml:space="preserve">Holman Erick Acevedo </v>
          </cell>
          <cell r="D42" t="str">
            <v>contacto@dynamoelectronics.com // bogota@dynamoelectronics.com</v>
          </cell>
          <cell r="E42">
            <v>8066076</v>
          </cell>
          <cell r="F42">
            <v>3154149366</v>
          </cell>
          <cell r="G42" t="str">
            <v>C.C. Acrópolis Local 2-39B y C</v>
          </cell>
          <cell r="H42" t="str">
            <v>Bucaramanga</v>
          </cell>
        </row>
        <row r="43">
          <cell r="A43" t="str">
            <v>Eduardoño</v>
          </cell>
          <cell r="B43" t="str">
            <v>890.900.082-5</v>
          </cell>
          <cell r="C43" t="str">
            <v>Adalberto R. Rua</v>
          </cell>
          <cell r="D43" t="str">
            <v>arua@eduardono.com</v>
          </cell>
          <cell r="E43" t="str">
            <v>(5) 669 4970 EXT. 5209</v>
          </cell>
          <cell r="F43">
            <v>3103909271</v>
          </cell>
          <cell r="G43" t="str">
            <v>Calle 25No. 24 A - 10</v>
          </cell>
          <cell r="H43" t="str">
            <v>Cartagena</v>
          </cell>
        </row>
        <row r="44">
          <cell r="A44" t="str">
            <v>El portal del acrilico</v>
          </cell>
          <cell r="B44">
            <v>39543631</v>
          </cell>
          <cell r="C44" t="str">
            <v>Dorys G</v>
          </cell>
          <cell r="D44" t="str">
            <v>elportaldelacrilico@hotmail.com</v>
          </cell>
          <cell r="E44">
            <v>3418193</v>
          </cell>
          <cell r="F44">
            <v>3105652015</v>
          </cell>
          <cell r="G44" t="str">
            <v>Av. caracas No. 13 - 18</v>
          </cell>
          <cell r="H44" t="str">
            <v xml:space="preserve">Bogotá </v>
          </cell>
        </row>
        <row r="45">
          <cell r="A45" t="str">
            <v>Electrónic Technology E.U</v>
          </cell>
          <cell r="B45" t="str">
            <v>830.107.699-1</v>
          </cell>
          <cell r="C45" t="str">
            <v>Oscar Reyes</v>
          </cell>
          <cell r="D45" t="str">
            <v>gerencia@citytics.com.co</v>
          </cell>
          <cell r="E45">
            <v>4105070</v>
          </cell>
          <cell r="F45">
            <v>3115654685</v>
          </cell>
          <cell r="G45" t="str">
            <v>Calle 55 No. 71B - 16 Piso 2°</v>
          </cell>
          <cell r="H45" t="str">
            <v>Bogotá</v>
          </cell>
        </row>
        <row r="46">
          <cell r="A46" t="str">
            <v xml:space="preserve">Elementos Quimicos </v>
          </cell>
          <cell r="B46" t="str">
            <v>860403067-4</v>
          </cell>
          <cell r="C46" t="str">
            <v>Isabel Lara</v>
          </cell>
          <cell r="D46" t="str">
            <v>ventas2@elementosquimicos.com.co</v>
          </cell>
          <cell r="E46" t="str">
            <v>4202544 Ext 122</v>
          </cell>
          <cell r="F46" t="str">
            <v>3132938863/3004495300</v>
          </cell>
          <cell r="G46" t="str">
            <v>Cra 43 a No. 21 - 22</v>
          </cell>
          <cell r="H46" t="str">
            <v xml:space="preserve">Bogotá </v>
          </cell>
        </row>
        <row r="47">
          <cell r="A47" t="str">
            <v>Enthos</v>
          </cell>
          <cell r="B47" t="str">
            <v>900086559-9</v>
          </cell>
          <cell r="C47" t="str">
            <v>Diego Navarrete</v>
          </cell>
          <cell r="D47" t="str">
            <v>info@enthoscolombia.com</v>
          </cell>
          <cell r="E47">
            <v>2406870</v>
          </cell>
          <cell r="F47">
            <v>0</v>
          </cell>
          <cell r="G47" t="str">
            <v>Calle 74N°65B-13 2406870</v>
          </cell>
          <cell r="H47" t="str">
            <v>Bogota</v>
          </cell>
        </row>
        <row r="48">
          <cell r="A48" t="str">
            <v>EQUIMED</v>
          </cell>
          <cell r="B48" t="str">
            <v>860.064.146-1</v>
          </cell>
          <cell r="C48" t="str">
            <v>Edith Hernandez</v>
          </cell>
          <cell r="D48" t="str">
            <v>ehernandez@equimed.com.co</v>
          </cell>
          <cell r="E48">
            <v>2851538</v>
          </cell>
          <cell r="F48">
            <v>3134949977</v>
          </cell>
          <cell r="G48" t="str">
            <v>Calle 37 No. 16 - 39</v>
          </cell>
          <cell r="H48" t="str">
            <v>Bogotá</v>
          </cell>
        </row>
        <row r="49">
          <cell r="A49" t="str">
            <v>Equipos y laboratorios de Colombia</v>
          </cell>
          <cell r="B49" t="str">
            <v>900355024-5</v>
          </cell>
          <cell r="C49" t="str">
            <v xml:space="preserve">Carolina Duque Giraldo </v>
          </cell>
          <cell r="D49" t="str">
            <v>carolinaduque@equiposylaboratorio.com</v>
          </cell>
          <cell r="E49" t="str">
            <v>(4)4480388</v>
          </cell>
          <cell r="F49">
            <v>3015430867</v>
          </cell>
          <cell r="G49" t="str">
            <v>Calle 47D N° 72-83</v>
          </cell>
          <cell r="H49" t="str">
            <v xml:space="preserve">Bogotá </v>
          </cell>
        </row>
        <row r="50">
          <cell r="A50" t="str">
            <v xml:space="preserve">Equisol </v>
          </cell>
          <cell r="B50" t="str">
            <v>890 922 265 - 0</v>
          </cell>
          <cell r="C50" t="str">
            <v xml:space="preserve">Franklin Higuera </v>
          </cell>
          <cell r="D50" t="str">
            <v>franklin.higuera@equisol.com.co</v>
          </cell>
          <cell r="E50" t="str">
            <v>(574) 4300990</v>
          </cell>
          <cell r="F50">
            <v>3103745725</v>
          </cell>
          <cell r="G50">
            <v>0</v>
          </cell>
          <cell r="H50" t="str">
            <v xml:space="preserve">Medellín </v>
          </cell>
        </row>
        <row r="51">
          <cell r="A51" t="str">
            <v>ESRI COLOMBIA</v>
          </cell>
          <cell r="B51" t="str">
            <v>830.122.983-1</v>
          </cell>
          <cell r="C51" t="str">
            <v>Ing. Alexander Chavez</v>
          </cell>
          <cell r="D51" t="str">
            <v>achavez@esri.co</v>
          </cell>
          <cell r="E51">
            <v>0</v>
          </cell>
          <cell r="F51">
            <v>3206996630</v>
          </cell>
          <cell r="G51">
            <v>0</v>
          </cell>
          <cell r="H51" t="str">
            <v xml:space="preserve">Cali </v>
          </cell>
        </row>
        <row r="52">
          <cell r="A52" t="str">
            <v>Exógena</v>
          </cell>
          <cell r="B52" t="str">
            <v>830052968-8</v>
          </cell>
          <cell r="C52" t="str">
            <v>Kattia Romero Valencia</v>
          </cell>
          <cell r="D52" t="str">
            <v>exogena@exogena.com</v>
          </cell>
          <cell r="E52">
            <v>6233402</v>
          </cell>
          <cell r="F52">
            <v>0</v>
          </cell>
          <cell r="G52" t="str">
            <v>Carrera 14 N°85-68 Of 305</v>
          </cell>
          <cell r="H52" t="str">
            <v>Bogota</v>
          </cell>
        </row>
        <row r="53">
          <cell r="A53" t="str">
            <v>Ferreteria Ignacio Sierra Sucesores SAS</v>
          </cell>
          <cell r="B53" t="str">
            <v>800231751-6</v>
          </cell>
          <cell r="C53" t="str">
            <v>Vanessa Murillo</v>
          </cell>
          <cell r="D53" t="str">
            <v>ventas@fisltda.com</v>
          </cell>
          <cell r="E53" t="str">
            <v>6694202 ext 102-103</v>
          </cell>
          <cell r="F53">
            <v>0</v>
          </cell>
          <cell r="G53" t="str">
            <v>Bosque calle de la Giralda No. 53-16</v>
          </cell>
          <cell r="H53" t="str">
            <v xml:space="preserve">Cartagena </v>
          </cell>
        </row>
        <row r="54">
          <cell r="A54" t="str">
            <v>FERREXITO SAS</v>
          </cell>
          <cell r="B54" t="str">
            <v>830.000.838-6</v>
          </cell>
          <cell r="C54" t="str">
            <v>Campo Elias Zambrano</v>
          </cell>
          <cell r="D54">
            <v>0</v>
          </cell>
          <cell r="E54">
            <v>3702457</v>
          </cell>
          <cell r="F54">
            <v>0</v>
          </cell>
          <cell r="G54">
            <v>0</v>
          </cell>
          <cell r="H54">
            <v>0</v>
          </cell>
        </row>
        <row r="55">
          <cell r="A55" t="str">
            <v>Ferritec</v>
          </cell>
          <cell r="B55" t="str">
            <v>900.551.668-8</v>
          </cell>
          <cell r="C55" t="str">
            <v>Gloria Gonzalez</v>
          </cell>
          <cell r="D55" t="str">
            <v>gloria.gonzalez@ferritec.com</v>
          </cell>
          <cell r="E55">
            <v>3482059</v>
          </cell>
          <cell r="F55">
            <v>0</v>
          </cell>
          <cell r="G55" t="str">
            <v xml:space="preserve">Calle 16 No. 9 - 64 </v>
          </cell>
          <cell r="H55" t="str">
            <v xml:space="preserve">Bogotá </v>
          </cell>
        </row>
        <row r="56">
          <cell r="A56" t="str">
            <v>G&amp;G Sucesores S.A.S</v>
          </cell>
          <cell r="B56" t="str">
            <v>860072122-9</v>
          </cell>
          <cell r="C56" t="str">
            <v>Andrea Vergara</v>
          </cell>
          <cell r="D56" t="str">
            <v>andrea.comercial@gygsucesores.com</v>
          </cell>
          <cell r="E56">
            <v>5308190</v>
          </cell>
          <cell r="F56">
            <v>3124228555</v>
          </cell>
          <cell r="G56" t="str">
            <v>Carrera 16 N° 93A-16 Of 403</v>
          </cell>
          <cell r="H56" t="str">
            <v>Bogota</v>
          </cell>
        </row>
        <row r="57">
          <cell r="A57" t="str">
            <v>Genproducts</v>
          </cell>
          <cell r="B57" t="str">
            <v>900315664-8</v>
          </cell>
          <cell r="C57" t="str">
            <v>Diana Vargas</v>
          </cell>
          <cell r="D57" t="str">
            <v>cotizaciones@genproductscompany.com</v>
          </cell>
          <cell r="E57">
            <v>7030101</v>
          </cell>
          <cell r="F57">
            <v>0</v>
          </cell>
          <cell r="G57" t="str">
            <v>Cra 7 C No. 146 - 93 Ofc 203 - 204</v>
          </cell>
          <cell r="H57" t="str">
            <v>Bogotá</v>
          </cell>
        </row>
        <row r="58">
          <cell r="A58" t="str">
            <v>GEOCONTACTO LTDA</v>
          </cell>
          <cell r="B58" t="str">
            <v>830.020.950-9</v>
          </cell>
          <cell r="C58" t="str">
            <v>Tatiana Palacios</v>
          </cell>
          <cell r="D58" t="str">
            <v>tatianapalacio@yahoo.com</v>
          </cell>
          <cell r="E58">
            <v>3464946</v>
          </cell>
          <cell r="F58">
            <v>3105698931</v>
          </cell>
          <cell r="G58" t="str">
            <v>Condominio Campestre "Montebello"</v>
          </cell>
          <cell r="H58" t="str">
            <v>Chia</v>
          </cell>
        </row>
        <row r="59">
          <cell r="A59" t="str">
            <v>GEOMÉTRICA</v>
          </cell>
          <cell r="B59">
            <v>0</v>
          </cell>
          <cell r="C59" t="str">
            <v>Pedro Clavijo</v>
          </cell>
          <cell r="D59">
            <v>0</v>
          </cell>
          <cell r="E59">
            <v>2380386</v>
          </cell>
          <cell r="F59">
            <v>3007978812</v>
          </cell>
          <cell r="G59">
            <v>0</v>
          </cell>
          <cell r="H59">
            <v>0</v>
          </cell>
        </row>
        <row r="60">
          <cell r="A60" t="str">
            <v>Grupo colors</v>
          </cell>
          <cell r="B60" t="str">
            <v>900177200-1</v>
          </cell>
          <cell r="C60" t="str">
            <v>Mauricio</v>
          </cell>
          <cell r="D60" t="str">
            <v>mbargans@grupocolors.com</v>
          </cell>
          <cell r="E60">
            <v>7447776</v>
          </cell>
          <cell r="F60">
            <v>0</v>
          </cell>
          <cell r="G60">
            <v>0</v>
          </cell>
          <cell r="H60">
            <v>0</v>
          </cell>
        </row>
        <row r="61">
          <cell r="A61" t="str">
            <v xml:space="preserve">Hi-TECH Automatizacion S.A </v>
          </cell>
          <cell r="B61" t="str">
            <v>900.338.166-0</v>
          </cell>
          <cell r="C61" t="str">
            <v xml:space="preserve">Bibiana Ramos </v>
          </cell>
          <cell r="D61" t="str">
            <v>hi-tech14@une.net.co</v>
          </cell>
          <cell r="E61" t="str">
            <v>3295084/3295086</v>
          </cell>
          <cell r="F61">
            <v>3104228967</v>
          </cell>
          <cell r="G61">
            <v>0</v>
          </cell>
          <cell r="H61" t="str">
            <v>Pereira</v>
          </cell>
        </row>
        <row r="62">
          <cell r="A62" t="str">
            <v>Homecenter</v>
          </cell>
          <cell r="B62" t="str">
            <v>800.242.106-2</v>
          </cell>
          <cell r="C62" t="str">
            <v>Homecenter</v>
          </cell>
          <cell r="D62">
            <v>0</v>
          </cell>
          <cell r="E62">
            <v>18000127373</v>
          </cell>
          <cell r="F62">
            <v>0</v>
          </cell>
          <cell r="G62">
            <v>0</v>
          </cell>
          <cell r="H62">
            <v>0</v>
          </cell>
        </row>
        <row r="63">
          <cell r="A63" t="str">
            <v>I+D Electrónica</v>
          </cell>
          <cell r="B63" t="str">
            <v>900.034.424-0</v>
          </cell>
          <cell r="C63" t="str">
            <v xml:space="preserve">Yenny Leidy Mejia </v>
          </cell>
          <cell r="D63" t="str">
            <v>comercial@didacticaselectronicas,.com</v>
          </cell>
          <cell r="E63" t="str">
            <v>(4) 5732173</v>
          </cell>
          <cell r="F63">
            <v>3005006693</v>
          </cell>
          <cell r="G63" t="str">
            <v>cra 53 No. 50 - 51 Locales 205</v>
          </cell>
          <cell r="H63" t="str">
            <v xml:space="preserve">Medellín </v>
          </cell>
        </row>
        <row r="64">
          <cell r="A64" t="str">
            <v>IGAC</v>
          </cell>
          <cell r="B64">
            <v>0</v>
          </cell>
          <cell r="C64" t="str">
            <v>Oscar Ardila</v>
          </cell>
          <cell r="D64" t="str">
            <v>oscar.ardila@igac.gov.co</v>
          </cell>
          <cell r="E64" t="str">
            <v>3694000 ext 91091</v>
          </cell>
          <cell r="F64">
            <v>3003492941</v>
          </cell>
          <cell r="G64" t="str">
            <v>Carrera 30 N. 48-51</v>
          </cell>
          <cell r="H64" t="str">
            <v xml:space="preserve">Bogotá </v>
          </cell>
        </row>
        <row r="65">
          <cell r="A65" t="str">
            <v>Imagen Editorial</v>
          </cell>
          <cell r="B65" t="str">
            <v>900626721 - 4</v>
          </cell>
          <cell r="C65" t="str">
            <v>Ubaldo Vega</v>
          </cell>
          <cell r="D65" t="str">
            <v xml:space="preserve">administrativo@imageneditorial.com </v>
          </cell>
          <cell r="E65">
            <v>7248586</v>
          </cell>
          <cell r="F65">
            <v>0</v>
          </cell>
          <cell r="G65" t="str">
            <v>Calle 34sur No. 68 i-99</v>
          </cell>
          <cell r="H65" t="str">
            <v xml:space="preserve">Bogotá </v>
          </cell>
        </row>
        <row r="66">
          <cell r="A66" t="str">
            <v>Imageprinting</v>
          </cell>
          <cell r="B66" t="str">
            <v>830,063,442-3</v>
          </cell>
          <cell r="C66" t="str">
            <v xml:space="preserve">Jaccet Angarita </v>
          </cell>
          <cell r="D66" t="str">
            <v>Jacett ,Angarita@imageprinting.com</v>
          </cell>
          <cell r="E66">
            <v>6311350</v>
          </cell>
          <cell r="F66">
            <v>3114429084</v>
          </cell>
          <cell r="G66" t="str">
            <v>Carrera 27 No. 76 - 38</v>
          </cell>
          <cell r="H66" t="str">
            <v xml:space="preserve">Bogotá </v>
          </cell>
        </row>
        <row r="67">
          <cell r="A67" t="str">
            <v>Independencia Grita Producciones</v>
          </cell>
          <cell r="B67" t="str">
            <v>900428428-1</v>
          </cell>
          <cell r="C67" t="str">
            <v>Nestor Dueñas</v>
          </cell>
          <cell r="D67" t="str">
            <v>nestor@independenciagrita.net</v>
          </cell>
          <cell r="E67">
            <v>4787792</v>
          </cell>
          <cell r="F67">
            <v>3008918608</v>
          </cell>
          <cell r="G67">
            <v>0</v>
          </cell>
          <cell r="H67" t="str">
            <v xml:space="preserve">Bogotá </v>
          </cell>
        </row>
        <row r="68">
          <cell r="A68" t="str">
            <v xml:space="preserve">Indugavenet </v>
          </cell>
          <cell r="B68" t="str">
            <v>830514750 - 3</v>
          </cell>
          <cell r="C68" t="str">
            <v xml:space="preserve">German Niño </v>
          </cell>
          <cell r="D68" t="str">
            <v>impleger@hotmail.com</v>
          </cell>
          <cell r="E68" t="str">
            <v>5428917 - 3145457</v>
          </cell>
          <cell r="F68">
            <v>0</v>
          </cell>
          <cell r="G68" t="str">
            <v>Calle 63 F No. 28 A 29</v>
          </cell>
          <cell r="H68" t="str">
            <v xml:space="preserve">Bogotá </v>
          </cell>
        </row>
        <row r="69">
          <cell r="A69" t="str">
            <v xml:space="preserve">Indulcotech </v>
          </cell>
          <cell r="B69">
            <v>0</v>
          </cell>
          <cell r="C69" t="str">
            <v>Carlos Felipe Acuña Pedraza</v>
          </cell>
          <cell r="D69" t="str">
            <v>inducoltech@hotmail.com</v>
          </cell>
          <cell r="E69">
            <v>0</v>
          </cell>
          <cell r="F69">
            <v>3164291904</v>
          </cell>
          <cell r="G69">
            <v>0</v>
          </cell>
          <cell r="H69" t="str">
            <v xml:space="preserve">Bogotá </v>
          </cell>
        </row>
        <row r="70">
          <cell r="A70" t="str">
            <v>Industrias Asociadas SAS</v>
          </cell>
          <cell r="B70" t="str">
            <v>860.451.201-9</v>
          </cell>
          <cell r="C70" t="str">
            <v>Sergio Caro</v>
          </cell>
          <cell r="D70" t="str">
            <v>scaro@industriasasociadas.com</v>
          </cell>
          <cell r="E70">
            <v>3754058</v>
          </cell>
          <cell r="F70">
            <v>3134160636</v>
          </cell>
          <cell r="G70" t="str">
            <v>carrera 27 NO 13-95</v>
          </cell>
          <cell r="H70" t="str">
            <v xml:space="preserve">Bogotá </v>
          </cell>
        </row>
        <row r="71">
          <cell r="A71" t="str">
            <v xml:space="preserve">Innovart Proyectos e Ingeniería S.A.S </v>
          </cell>
          <cell r="B71" t="str">
            <v xml:space="preserve">900821275-6 </v>
          </cell>
          <cell r="C71" t="str">
            <v xml:space="preserve">Gledys Tovar </v>
          </cell>
          <cell r="D71" t="str">
            <v>gledystovar22@hotmail.com</v>
          </cell>
          <cell r="E71">
            <v>0</v>
          </cell>
          <cell r="F71">
            <v>3017168211</v>
          </cell>
          <cell r="G71" t="str">
            <v>calle 78 No. 21B - 117</v>
          </cell>
          <cell r="H71" t="str">
            <v>Barranquilla</v>
          </cell>
        </row>
        <row r="72">
          <cell r="A72" t="str">
            <v>Insmevet</v>
          </cell>
          <cell r="B72" t="str">
            <v>900311030-0</v>
          </cell>
          <cell r="C72" t="str">
            <v>Andrea Rojas / Santiago perez</v>
          </cell>
          <cell r="D72" t="str">
            <v>servicioalcliente@insmevet.com.co</v>
          </cell>
          <cell r="E72">
            <v>6181803</v>
          </cell>
          <cell r="F72">
            <v>0</v>
          </cell>
          <cell r="G72" t="str">
            <v>Calle 86 No. 24 - 38</v>
          </cell>
          <cell r="H72" t="str">
            <v xml:space="preserve">Bogotá </v>
          </cell>
        </row>
        <row r="73">
          <cell r="A73" t="str">
            <v>Instituto Nacional de Salud</v>
          </cell>
          <cell r="B73" t="str">
            <v>899999403-4</v>
          </cell>
          <cell r="C73" t="str">
            <v>Eliana Milena Sabogal</v>
          </cell>
          <cell r="D73" t="str">
            <v>comercializacion@ins.gov.co, esabogal@ins.gov.co</v>
          </cell>
          <cell r="E73" t="str">
            <v>2207700 ext 1413 o 1223 </v>
          </cell>
          <cell r="F73">
            <v>0</v>
          </cell>
          <cell r="G73" t="str">
            <v>Av. Calle 26 No.51-20 Bogotá D.C</v>
          </cell>
          <cell r="H73" t="str">
            <v>Bogota</v>
          </cell>
        </row>
        <row r="74">
          <cell r="A74" t="str">
            <v>Kaika</v>
          </cell>
          <cell r="B74" t="str">
            <v>860.001.911-1</v>
          </cell>
          <cell r="C74" t="str">
            <v>Andres Sosa</v>
          </cell>
          <cell r="D74" t="str">
            <v>asosa@kaika.com.co</v>
          </cell>
          <cell r="E74" t="str">
            <v>3478826 ext 119</v>
          </cell>
          <cell r="F74">
            <v>3138884277</v>
          </cell>
          <cell r="G74" t="str">
            <v>Carrera 7N°69-53</v>
          </cell>
          <cell r="H74" t="str">
            <v>Bogota</v>
          </cell>
        </row>
        <row r="75">
          <cell r="A75" t="str">
            <v xml:space="preserve">Kassel Group </v>
          </cell>
          <cell r="B75" t="str">
            <v>830053900 - 2</v>
          </cell>
          <cell r="C75" t="str">
            <v>Wilmer Romero Lopez</v>
          </cell>
          <cell r="D75" t="str">
            <v>wilmer.romero@kasselgroupsas.com</v>
          </cell>
          <cell r="E75">
            <v>6310171</v>
          </cell>
          <cell r="F75">
            <v>3214114371</v>
          </cell>
          <cell r="G75" t="str">
            <v>Carrera 27 B # 73-24</v>
          </cell>
          <cell r="H75" t="str">
            <v xml:space="preserve">Bogotá </v>
          </cell>
        </row>
        <row r="76">
          <cell r="A76" t="str">
            <v>LAB BRANDS</v>
          </cell>
          <cell r="B76" t="str">
            <v>860,028,662-8</v>
          </cell>
          <cell r="C76" t="str">
            <v>Bac. Andrea Bibiana Cepeda</v>
          </cell>
          <cell r="D76" t="str">
            <v xml:space="preserve">ventas.labbrands@labbrands.com </v>
          </cell>
          <cell r="E76" t="str">
            <v>8966220 ext 119</v>
          </cell>
          <cell r="F76">
            <v>3125835078</v>
          </cell>
          <cell r="G76">
            <v>0</v>
          </cell>
          <cell r="H76">
            <v>0</v>
          </cell>
        </row>
        <row r="77">
          <cell r="A77" t="str">
            <v>LABEXCO</v>
          </cell>
          <cell r="B77" t="str">
            <v>900057672 - 1</v>
          </cell>
          <cell r="C77" t="str">
            <v>Lucia Bonilla</v>
          </cell>
          <cell r="D77" t="str">
            <v>ventas@labexco.com</v>
          </cell>
          <cell r="E77">
            <v>6693468</v>
          </cell>
          <cell r="F77">
            <v>0</v>
          </cell>
          <cell r="G77" t="str">
            <v>Cra 7 No. 180-75</v>
          </cell>
          <cell r="H77" t="str">
            <v>Bogota</v>
          </cell>
        </row>
        <row r="78">
          <cell r="A78" t="str">
            <v>Lanzetta Rengifo</v>
          </cell>
          <cell r="B78" t="str">
            <v>860351784 - 1</v>
          </cell>
          <cell r="C78" t="str">
            <v>Edna Liliana Castro</v>
          </cell>
          <cell r="D78" t="str">
            <v>elcastro@lanzettarengifo.com.co</v>
          </cell>
          <cell r="E78">
            <v>6110983</v>
          </cell>
          <cell r="F78">
            <v>3107504590</v>
          </cell>
          <cell r="G78" t="str">
            <v>Carrera 14N° 82-41 piso 3</v>
          </cell>
          <cell r="H78" t="str">
            <v>Bogota</v>
          </cell>
        </row>
        <row r="79">
          <cell r="A79" t="str">
            <v>LINDE</v>
          </cell>
          <cell r="B79" t="str">
            <v>860005114-4</v>
          </cell>
          <cell r="C79" t="str">
            <v>Paola Avila</v>
          </cell>
          <cell r="D79" t="str">
            <v xml:space="preserve">paola.avila@linde.com </v>
          </cell>
          <cell r="E79">
            <v>6706126</v>
          </cell>
          <cell r="F79">
            <v>3204989459</v>
          </cell>
          <cell r="G79" t="str">
            <v>Calle 163 A No 19 A- 48</v>
          </cell>
          <cell r="H79">
            <v>0</v>
          </cell>
        </row>
        <row r="80">
          <cell r="A80" t="str">
            <v>Logística Pasar</v>
          </cell>
          <cell r="B80" t="str">
            <v>830084254 - 5</v>
          </cell>
          <cell r="C80" t="str">
            <v>Jose Aguilar</v>
          </cell>
          <cell r="D80" t="str">
            <v>joseaguilar@pasar.net</v>
          </cell>
          <cell r="E80" t="str">
            <v>4148000 ext 214</v>
          </cell>
          <cell r="F80">
            <v>3144117223</v>
          </cell>
          <cell r="G80" t="str">
            <v>Carrera 102 A No 25 H - 45 Of. 206</v>
          </cell>
          <cell r="H80" t="str">
            <v>Bogotá</v>
          </cell>
        </row>
        <row r="81">
          <cell r="A81" t="str">
            <v>Maincontrol SAS</v>
          </cell>
          <cell r="B81" t="str">
            <v>900620115-3</v>
          </cell>
          <cell r="C81" t="str">
            <v>Johanna Romero</v>
          </cell>
          <cell r="D81" t="str">
            <v>ventas@maincontrolsas.com</v>
          </cell>
          <cell r="E81">
            <v>3415217</v>
          </cell>
          <cell r="F81">
            <v>0</v>
          </cell>
          <cell r="G81" t="str">
            <v>Carrera 12 # 18 - 07</v>
          </cell>
          <cell r="H81" t="str">
            <v>Bogotá</v>
          </cell>
        </row>
        <row r="82">
          <cell r="A82" t="str">
            <v>MANSIÓN ELECTRODOMÉSTICOS</v>
          </cell>
          <cell r="B82">
            <v>0</v>
          </cell>
          <cell r="C82" t="str">
            <v xml:space="preserve">Edgerlio Sandoval </v>
          </cell>
          <cell r="D82" t="str">
            <v>eder.sandoval@grupomansion.com</v>
          </cell>
          <cell r="E82" t="str">
            <v>3416226 ext 322 // 4050366</v>
          </cell>
          <cell r="F82">
            <v>3208659875</v>
          </cell>
          <cell r="G82" t="str">
            <v>Calle 17 A No 69F-15</v>
          </cell>
          <cell r="H82" t="str">
            <v xml:space="preserve">Bogotá </v>
          </cell>
        </row>
        <row r="83">
          <cell r="A83" t="str">
            <v>Martelec</v>
          </cell>
          <cell r="B83">
            <v>0</v>
          </cell>
          <cell r="C83" t="str">
            <v>Manuel Martin</v>
          </cell>
          <cell r="D83">
            <v>0</v>
          </cell>
          <cell r="E83">
            <v>4038196</v>
          </cell>
          <cell r="F83">
            <v>3208585398</v>
          </cell>
          <cell r="G83" t="str">
            <v>Cra 68 N° 21-58</v>
          </cell>
          <cell r="H83" t="str">
            <v>Bogotá</v>
          </cell>
        </row>
        <row r="84">
          <cell r="A84" t="str">
            <v>Mava Computadores</v>
          </cell>
          <cell r="B84" t="str">
            <v>830.137.680-9</v>
          </cell>
          <cell r="C84" t="str">
            <v>Diego Bravo</v>
          </cell>
          <cell r="D84" t="str">
            <v>diego.bravo@mava.com.co</v>
          </cell>
          <cell r="E84">
            <v>6959540</v>
          </cell>
          <cell r="F84">
            <v>3187162967</v>
          </cell>
          <cell r="G84" t="str">
            <v>Carrera 15 # 77-05 local 185</v>
          </cell>
          <cell r="H84" t="str">
            <v>Bogotá</v>
          </cell>
        </row>
        <row r="85">
          <cell r="A85" t="str">
            <v>Mercaworld</v>
          </cell>
          <cell r="B85">
            <v>800212730</v>
          </cell>
          <cell r="C85" t="str">
            <v>Edelmira Sanchez</v>
          </cell>
          <cell r="D85" t="str">
            <v xml:space="preserve">mercaworld@outlook.com </v>
          </cell>
          <cell r="E85">
            <v>6200337</v>
          </cell>
          <cell r="F85">
            <v>3212023867</v>
          </cell>
          <cell r="G85" t="str">
            <v>Avenida 19 No. 118 – 95 Of. 602</v>
          </cell>
          <cell r="H85" t="str">
            <v>Bogotá</v>
          </cell>
        </row>
        <row r="86">
          <cell r="A86" t="str">
            <v>MG Labs</v>
          </cell>
          <cell r="B86">
            <v>0</v>
          </cell>
          <cell r="C86" t="str">
            <v>Yolanda Morales zuli</v>
          </cell>
          <cell r="D86" t="str">
            <v>ventas@mglabsas.com.co</v>
          </cell>
          <cell r="E86">
            <v>0</v>
          </cell>
          <cell r="F86">
            <v>3202971346</v>
          </cell>
          <cell r="G86" t="str">
            <v>Cra 6 N° 23-70 BL 22 CS 2</v>
          </cell>
          <cell r="H86" t="str">
            <v>Funza</v>
          </cell>
        </row>
        <row r="87">
          <cell r="A87" t="str">
            <v>Micro Electronicos</v>
          </cell>
          <cell r="B87">
            <v>0</v>
          </cell>
          <cell r="C87" t="str">
            <v>Luis Arteaga</v>
          </cell>
          <cell r="D87" t="str">
            <v xml:space="preserve">ventas@microelectronicos.com </v>
          </cell>
          <cell r="E87">
            <v>0</v>
          </cell>
          <cell r="F87">
            <v>3204473716</v>
          </cell>
          <cell r="G87" t="str">
            <v>Calle 23 No. 9-31 Local 50</v>
          </cell>
          <cell r="H87" t="str">
            <v>Bogotá</v>
          </cell>
        </row>
        <row r="88">
          <cell r="A88" t="str">
            <v>Microcircuitos</v>
          </cell>
          <cell r="B88" t="str">
            <v>890.328.430-2</v>
          </cell>
          <cell r="C88" t="str">
            <v>Gustavo Velandia</v>
          </cell>
          <cell r="D88" t="str">
            <v>gustavovelandia@microcircuitos.com</v>
          </cell>
          <cell r="E88" t="str">
            <v xml:space="preserve">277 8248 </v>
          </cell>
          <cell r="F88" t="str">
            <v>310 405 3695</v>
          </cell>
          <cell r="G88" t="str">
            <v>Cra 22 # 18-63</v>
          </cell>
          <cell r="H88" t="str">
            <v>Bogotá</v>
          </cell>
        </row>
        <row r="89">
          <cell r="A89" t="str">
            <v>MN Technologies S.A.S</v>
          </cell>
          <cell r="B89" t="str">
            <v>900.427.477-8</v>
          </cell>
          <cell r="C89" t="str">
            <v>Ing. Luis Felipe Triana</v>
          </cell>
          <cell r="D89" t="str">
            <v xml:space="preserve">felipetriana@mntechnologies.com.co </v>
          </cell>
          <cell r="E89" t="str">
            <v>(1) 3470060</v>
          </cell>
          <cell r="F89">
            <v>31336401794</v>
          </cell>
          <cell r="G89" t="str">
            <v>Cra 20 #53 B -71</v>
          </cell>
          <cell r="H89" t="str">
            <v>Bogotá</v>
          </cell>
        </row>
        <row r="90">
          <cell r="A90" t="str">
            <v>Modulo2</v>
          </cell>
          <cell r="B90" t="str">
            <v>830.012.435-3</v>
          </cell>
          <cell r="C90" t="str">
            <v>Diana Marcela Fajardo // cesar pardo</v>
          </cell>
          <cell r="D90" t="str">
            <v>cfmodulo2@gmail.com</v>
          </cell>
          <cell r="E90">
            <v>0</v>
          </cell>
          <cell r="F90">
            <v>3124078538</v>
          </cell>
          <cell r="G90" t="str">
            <v>Calle 16 # 8 A 33 sur</v>
          </cell>
          <cell r="H90" t="str">
            <v>Bogotá</v>
          </cell>
        </row>
        <row r="91">
          <cell r="A91" t="str">
            <v xml:space="preserve">Mundial de equipos </v>
          </cell>
          <cell r="B91" t="str">
            <v>800218933-6</v>
          </cell>
          <cell r="C91" t="str">
            <v xml:space="preserve">Carolina Sepulveda </v>
          </cell>
          <cell r="D91" t="str">
            <v xml:space="preserve">ventas@mundialdeequipos.com </v>
          </cell>
          <cell r="E91">
            <v>6293888</v>
          </cell>
          <cell r="F91">
            <v>0</v>
          </cell>
          <cell r="G91" t="str">
            <v>Cl. 114 A No. 45 - 32 Of. 223</v>
          </cell>
          <cell r="H91" t="str">
            <v>Bogotá</v>
          </cell>
        </row>
        <row r="92">
          <cell r="A92" t="str">
            <v>National Instruments</v>
          </cell>
          <cell r="B92" t="str">
            <v>900.491.284-5</v>
          </cell>
          <cell r="C92" t="str">
            <v>Julian Marin</v>
          </cell>
          <cell r="D92" t="str">
            <v>julian.marin@ni.com</v>
          </cell>
          <cell r="E92" t="str">
            <v>3400135 - 6842267</v>
          </cell>
          <cell r="F92">
            <v>0</v>
          </cell>
          <cell r="G92" t="str">
            <v>Avenida el Dorado Calle 26 # 59-41 Of. 710</v>
          </cell>
          <cell r="H92" t="str">
            <v>Bogotá</v>
          </cell>
        </row>
        <row r="93">
          <cell r="A93" t="str">
            <v xml:space="preserve">Nemco </v>
          </cell>
          <cell r="B93" t="str">
            <v>800254400-5</v>
          </cell>
          <cell r="C93" t="str">
            <v xml:space="preserve">Daniel Masami Nemoto </v>
          </cell>
          <cell r="D93" t="str">
            <v>nemcoltda@une.net.co</v>
          </cell>
          <cell r="E93" t="str">
            <v>(4) 2669113</v>
          </cell>
          <cell r="F93">
            <v>0</v>
          </cell>
          <cell r="G93" t="str">
            <v>Carrera 43 A # 1 sur 31 Edificio BBVA oficina 309</v>
          </cell>
          <cell r="H93" t="str">
            <v>Medellín</v>
          </cell>
        </row>
        <row r="94">
          <cell r="A94" t="str">
            <v>Norquimicos</v>
          </cell>
          <cell r="B94" t="str">
            <v xml:space="preserve"> 800.183.169-2</v>
          </cell>
          <cell r="C94" t="str">
            <v>Claudia Lievano</v>
          </cell>
          <cell r="D94" t="str">
            <v>info@norquimicos.com.co</v>
          </cell>
          <cell r="E94">
            <v>4143089</v>
          </cell>
          <cell r="F94">
            <v>0</v>
          </cell>
          <cell r="G94" t="str">
            <v>Carrera 56 A # 4D-19</v>
          </cell>
          <cell r="H94" t="str">
            <v>Bogotá</v>
          </cell>
        </row>
        <row r="95">
          <cell r="A95" t="str">
            <v>PAF</v>
          </cell>
          <cell r="B95" t="str">
            <v>860518299-1</v>
          </cell>
          <cell r="C95" t="str">
            <v>Monia Rocio Muñoz</v>
          </cell>
          <cell r="D95" t="str">
            <v>servicioalcliente@paflta.com. Monica_munoz@pafltda.com</v>
          </cell>
          <cell r="E95">
            <v>6111805</v>
          </cell>
          <cell r="F95">
            <v>0</v>
          </cell>
          <cell r="G95" t="str">
            <v>Calle 93N°45-25</v>
          </cell>
          <cell r="H95" t="str">
            <v>Bogota</v>
          </cell>
        </row>
        <row r="96">
          <cell r="A96" t="str">
            <v>Pamacol technologies</v>
          </cell>
          <cell r="B96" t="str">
            <v>900320056-1</v>
          </cell>
          <cell r="C96" t="str">
            <v>Hector Feliciano</v>
          </cell>
          <cell r="D96" t="str">
            <v>hector.feliciano@pamacol.com</v>
          </cell>
          <cell r="E96" t="str">
            <v>6140060 ext 121</v>
          </cell>
          <cell r="F96">
            <v>3144850601</v>
          </cell>
          <cell r="G96" t="str">
            <v>Calle 127 N°13A-64 Local 101</v>
          </cell>
          <cell r="H96" t="str">
            <v>Bogota</v>
          </cell>
        </row>
        <row r="97">
          <cell r="A97" t="str">
            <v>Papel Musica</v>
          </cell>
          <cell r="B97">
            <v>0</v>
          </cell>
          <cell r="C97" t="str">
            <v>Santos Gomez Agudelo</v>
          </cell>
          <cell r="D97">
            <v>0</v>
          </cell>
          <cell r="E97">
            <v>387622337</v>
          </cell>
          <cell r="F97">
            <v>0</v>
          </cell>
          <cell r="G97">
            <v>0</v>
          </cell>
          <cell r="H97">
            <v>0</v>
          </cell>
        </row>
        <row r="98">
          <cell r="A98" t="str">
            <v xml:space="preserve">PCB Tecnologias </v>
          </cell>
          <cell r="B98">
            <v>8853492</v>
          </cell>
          <cell r="C98" t="str">
            <v>Jorge Guillermo Velasquez / viqui</v>
          </cell>
          <cell r="D98" t="str">
            <v xml:space="preserve">comercial@pcbtecnologias.com </v>
          </cell>
          <cell r="E98">
            <v>3702249</v>
          </cell>
          <cell r="F98">
            <v>3146630223</v>
          </cell>
          <cell r="G98" t="str">
            <v>Carrera 101 NO 12-39</v>
          </cell>
          <cell r="H98" t="str">
            <v>Bogotá</v>
          </cell>
        </row>
        <row r="99">
          <cell r="A99" t="str">
            <v>Portátil</v>
          </cell>
          <cell r="B99" t="str">
            <v>811.005.902-3</v>
          </cell>
          <cell r="C99" t="str">
            <v>Zulma Rico</v>
          </cell>
          <cell r="D99" t="str">
            <v xml:space="preserve">zrico@verticalit.com.co </v>
          </cell>
          <cell r="E99">
            <v>0</v>
          </cell>
          <cell r="F99">
            <v>3127696515</v>
          </cell>
          <cell r="G99" t="str">
            <v>Cra 45A No. 95 - 56</v>
          </cell>
          <cell r="H99" t="str">
            <v>Bogotá</v>
          </cell>
        </row>
        <row r="100">
          <cell r="A100" t="str">
            <v xml:space="preserve">Power Air Ltda </v>
          </cell>
          <cell r="B100" t="str">
            <v>830115743-1</v>
          </cell>
          <cell r="C100" t="str">
            <v xml:space="preserve">Rossiris Ayala </v>
          </cell>
          <cell r="D100" t="str">
            <v>powerairltda@hotmail.com</v>
          </cell>
          <cell r="E100">
            <v>2614485</v>
          </cell>
          <cell r="F100">
            <v>0</v>
          </cell>
          <cell r="G100" t="str">
            <v>CRA 64 No. 3-90</v>
          </cell>
          <cell r="H100" t="str">
            <v>Bogotá</v>
          </cell>
        </row>
        <row r="101">
          <cell r="A101" t="str">
            <v xml:space="preserve">Praxair </v>
          </cell>
          <cell r="B101" t="str">
            <v>900239671 - 4</v>
          </cell>
          <cell r="C101" t="str">
            <v xml:space="preserve">Diana Marcela Garcia </v>
          </cell>
          <cell r="D101" t="str">
            <v>diana_garcia@praxair.com</v>
          </cell>
          <cell r="E101" t="str">
            <v>6+3306866</v>
          </cell>
          <cell r="F101">
            <v>3212101593</v>
          </cell>
          <cell r="G101">
            <v>0</v>
          </cell>
          <cell r="H101" t="str">
            <v xml:space="preserve">Pereira </v>
          </cell>
        </row>
        <row r="102">
          <cell r="A102" t="str">
            <v>PRINT CLASS</v>
          </cell>
          <cell r="B102">
            <v>0</v>
          </cell>
          <cell r="C102" t="str">
            <v>Luz Castro</v>
          </cell>
          <cell r="D102">
            <v>0</v>
          </cell>
          <cell r="E102">
            <v>7044407</v>
          </cell>
          <cell r="F102">
            <v>3102664961</v>
          </cell>
          <cell r="G102">
            <v>0</v>
          </cell>
          <cell r="H102">
            <v>0</v>
          </cell>
        </row>
        <row r="103">
          <cell r="A103" t="str">
            <v xml:space="preserve">Profinas </v>
          </cell>
          <cell r="B103" t="str">
            <v>860011177-2</v>
          </cell>
          <cell r="C103" t="str">
            <v xml:space="preserve">Concha Monrroy </v>
          </cell>
          <cell r="D103" t="str">
            <v xml:space="preserve">profinasltda@hotmail.com </v>
          </cell>
          <cell r="E103">
            <v>2682903</v>
          </cell>
          <cell r="F103">
            <v>3104190850</v>
          </cell>
          <cell r="G103" t="str">
            <v>AK 19 No 22c-81</v>
          </cell>
          <cell r="H103" t="str">
            <v>Bogotá</v>
          </cell>
        </row>
        <row r="104">
          <cell r="A104" t="str">
            <v>Proveesistemas</v>
          </cell>
          <cell r="B104" t="str">
            <v>860.530.536-1</v>
          </cell>
          <cell r="C104" t="str">
            <v>Mariela Ramirez</v>
          </cell>
          <cell r="D104" t="str">
            <v>marielaramirez@proveesistemas.com</v>
          </cell>
          <cell r="E104" t="str">
            <v>5301818 ext 144</v>
          </cell>
          <cell r="F104">
            <v>3213782071</v>
          </cell>
          <cell r="G104" t="str">
            <v>Cra 16 N° 79-13</v>
          </cell>
          <cell r="H104" t="str">
            <v>Bogotá</v>
          </cell>
        </row>
        <row r="105">
          <cell r="A105" t="str">
            <v>Proyecformas</v>
          </cell>
          <cell r="B105" t="str">
            <v>830074655 - 2</v>
          </cell>
          <cell r="C105" t="str">
            <v>Myriam Solis Gonzalez</v>
          </cell>
          <cell r="D105" t="str">
            <v>myriam.solis@proyecformas.com</v>
          </cell>
          <cell r="E105">
            <v>7248611</v>
          </cell>
          <cell r="F105">
            <v>3118086986</v>
          </cell>
          <cell r="G105" t="str">
            <v>Carrera 69 A No. 31 - 69 Sur</v>
          </cell>
          <cell r="H105" t="str">
            <v>Bogotá</v>
          </cell>
        </row>
        <row r="106">
          <cell r="A106" t="str">
            <v xml:space="preserve">PSEA S.A.S </v>
          </cell>
          <cell r="B106" t="str">
            <v>900538146-1</v>
          </cell>
          <cell r="C106" t="str">
            <v xml:space="preserve">Olga Guerrero </v>
          </cell>
          <cell r="D106" t="str">
            <v>paola.borray@pseaconsultores.com</v>
          </cell>
          <cell r="E106">
            <v>6354774</v>
          </cell>
          <cell r="F106">
            <v>3211956992</v>
          </cell>
          <cell r="G106" t="str">
            <v>Cra. 49 A No. 93-16</v>
          </cell>
          <cell r="H106" t="str">
            <v>Bogotá</v>
          </cell>
        </row>
        <row r="107">
          <cell r="A107" t="str">
            <v>PSICOLIBROS</v>
          </cell>
          <cell r="B107" t="str">
            <v>900,538,146-1</v>
          </cell>
          <cell r="C107" t="str">
            <v>William Molano Ospina</v>
          </cell>
          <cell r="D107" t="str">
            <v>william.molano@psicolibros.com.co</v>
          </cell>
          <cell r="E107">
            <v>4792377</v>
          </cell>
          <cell r="F107">
            <v>3124786421</v>
          </cell>
          <cell r="G107" t="str">
            <v>Calle 8 No. 69 D - 03 Of. 501</v>
          </cell>
          <cell r="H107" t="str">
            <v>Bogotá</v>
          </cell>
        </row>
        <row r="108">
          <cell r="A108" t="str">
            <v>QUBITexp</v>
          </cell>
          <cell r="B108" t="str">
            <v>900.338.166-0</v>
          </cell>
          <cell r="C108" t="str">
            <v>Fanny Angarita Acevedo</v>
          </cell>
          <cell r="D108" t="str">
            <v>oficinacol@quibitexp.com</v>
          </cell>
          <cell r="E108" t="str">
            <v>900.338.166-0</v>
          </cell>
          <cell r="F108">
            <v>3104831915</v>
          </cell>
          <cell r="G108" t="str">
            <v>Cra 85F 52 A - 24 P2</v>
          </cell>
          <cell r="H108" t="str">
            <v>Bogotá</v>
          </cell>
        </row>
        <row r="109">
          <cell r="A109" t="str">
            <v>QUIMICA MG</v>
          </cell>
          <cell r="B109" t="str">
            <v>891.412.195-9</v>
          </cell>
          <cell r="C109" t="str">
            <v>Ingrid Parra</v>
          </cell>
          <cell r="D109" t="str">
            <v> ventas3@quimicamg.com</v>
          </cell>
          <cell r="E109" t="str">
            <v>4111138 ext 110</v>
          </cell>
          <cell r="F109">
            <v>0</v>
          </cell>
          <cell r="G109" t="str">
            <v>Calle 8 Bis A # 78C - 60</v>
          </cell>
          <cell r="H109" t="str">
            <v>Bogotá</v>
          </cell>
        </row>
        <row r="110">
          <cell r="A110" t="str">
            <v>Químicos FG</v>
          </cell>
          <cell r="B110">
            <v>0</v>
          </cell>
          <cell r="C110" t="str">
            <v>Wiliam Silva</v>
          </cell>
          <cell r="D110" t="str">
            <v>ferney.zubieta@quimicosfg.com - ventas@quimicosfg.com</v>
          </cell>
          <cell r="E110">
            <v>3484442</v>
          </cell>
          <cell r="F110">
            <v>3158798926</v>
          </cell>
          <cell r="G110" t="str">
            <v xml:space="preserve">Calle 73N° 20C-87 </v>
          </cell>
          <cell r="H110" t="str">
            <v>Bogota</v>
          </cell>
        </row>
        <row r="111">
          <cell r="A111" t="str">
            <v>Quimiolab</v>
          </cell>
          <cell r="B111" t="str">
            <v>830.508.200-1</v>
          </cell>
          <cell r="C111" t="str">
            <v>Nathalia Herrera Aguilar</v>
          </cell>
          <cell r="D111" t="str">
            <v>asesora.comercial@quimiolab.com</v>
          </cell>
          <cell r="E111">
            <v>3155322</v>
          </cell>
          <cell r="F111">
            <v>3132511459</v>
          </cell>
          <cell r="G111" t="str">
            <v>CARRERA 38 #55-40</v>
          </cell>
          <cell r="H111" t="str">
            <v>Bogotá</v>
          </cell>
        </row>
        <row r="112">
          <cell r="A112" t="str">
            <v>Quimirel</v>
          </cell>
          <cell r="B112" t="str">
            <v>860065280-5</v>
          </cell>
          <cell r="C112" t="str">
            <v>Erika Quijano F.</v>
          </cell>
          <cell r="D112" t="str">
            <v>asesor07@quimirel.com.co</v>
          </cell>
          <cell r="E112">
            <v>4284255</v>
          </cell>
          <cell r="F112">
            <v>0</v>
          </cell>
          <cell r="G112" t="str">
            <v>Av Calle 24 No45-12 Bodega 8 Portos Parque Industrial</v>
          </cell>
          <cell r="H112" t="str">
            <v>Bogota</v>
          </cell>
        </row>
        <row r="113">
          <cell r="A113" t="str">
            <v>Quimitrónica</v>
          </cell>
          <cell r="B113" t="str">
            <v>830051965 - 1</v>
          </cell>
          <cell r="C113" t="str">
            <v>Ana Graciela Guerra</v>
          </cell>
          <cell r="D113" t="str">
            <v>quimitronico@quimitronica.com, comercial.gguerra@quimitronica.com</v>
          </cell>
          <cell r="E113" t="str">
            <v>2448895 ext 113</v>
          </cell>
          <cell r="F113">
            <v>0</v>
          </cell>
          <cell r="G113" t="str">
            <v>Calle25B N°43-70</v>
          </cell>
          <cell r="H113" t="str">
            <v>Bogota</v>
          </cell>
        </row>
        <row r="114">
          <cell r="A114" t="str">
            <v xml:space="preserve">Quios Ltda. </v>
          </cell>
          <cell r="B114" t="str">
            <v>800033374-3</v>
          </cell>
          <cell r="C114" t="str">
            <v xml:space="preserve">Carolina Villanuevas </v>
          </cell>
          <cell r="D114" t="str">
            <v>cvillanueva@quios.com.co</v>
          </cell>
          <cell r="E114">
            <v>7467100</v>
          </cell>
          <cell r="F114">
            <v>3102653135</v>
          </cell>
          <cell r="G114" t="str">
            <v>Calle 87 No 20 - 15</v>
          </cell>
          <cell r="H114" t="str">
            <v>Bogotá</v>
          </cell>
        </row>
        <row r="115">
          <cell r="A115" t="str">
            <v>RICOH</v>
          </cell>
          <cell r="B115" t="str">
            <v>811005902-3</v>
          </cell>
          <cell r="C115" t="str">
            <v>Diana Catalina Cañon S</v>
          </cell>
          <cell r="D115" t="str">
            <v>diana.canon@ricoh-la.com</v>
          </cell>
          <cell r="E115">
            <v>4578999</v>
          </cell>
          <cell r="F115">
            <v>3173412351</v>
          </cell>
          <cell r="G115" t="str">
            <v>Cra 85D No. 46A'65, Mz. 32</v>
          </cell>
          <cell r="H115" t="str">
            <v>Bogotá</v>
          </cell>
        </row>
        <row r="116">
          <cell r="A116" t="str">
            <v>Rochem Biocare</v>
          </cell>
          <cell r="B116" t="str">
            <v>860500862-8</v>
          </cell>
          <cell r="C116" t="str">
            <v>Ana Torres</v>
          </cell>
          <cell r="D116" t="str">
            <v>atorres@rochembiocare.com</v>
          </cell>
          <cell r="E116" t="str">
            <v>7455954 ext 134</v>
          </cell>
          <cell r="F116">
            <v>3118938697</v>
          </cell>
          <cell r="G116" t="str">
            <v>Calle 13N°60-49 piso 2</v>
          </cell>
          <cell r="H116" t="str">
            <v>Bogota</v>
          </cell>
        </row>
        <row r="117">
          <cell r="A117" t="str">
            <v xml:space="preserve">RTIL REPRESENTACIONES TECNICAS LTDA </v>
          </cell>
          <cell r="B117" t="str">
            <v>800.058.946-2</v>
          </cell>
          <cell r="C117" t="str">
            <v xml:space="preserve">Laura Marcela Molina Bohorquez </v>
          </cell>
          <cell r="D117" t="str">
            <v>asesorcomercial@rtlbio.com</v>
          </cell>
          <cell r="E117">
            <v>2881551</v>
          </cell>
          <cell r="F117">
            <v>0</v>
          </cell>
          <cell r="G117" t="str">
            <v>Calle 33A No 18-34</v>
          </cell>
          <cell r="H117" t="str">
            <v>Bogotá</v>
          </cell>
        </row>
        <row r="118">
          <cell r="A118" t="str">
            <v>Schmidt Sucesores</v>
          </cell>
          <cell r="B118" t="str">
            <v>860.008.122-7</v>
          </cell>
          <cell r="C118" t="str">
            <v>Gustavo Barbour</v>
          </cell>
          <cell r="D118" t="str">
            <v>gustavo_barbour@hotmail.com</v>
          </cell>
          <cell r="E118" t="str">
            <v>3100365 - 3464429</v>
          </cell>
          <cell r="F118" t="str">
            <v>3158969132-3153440068</v>
          </cell>
          <cell r="G118" t="str">
            <v>CRA 21 N° 63B-29</v>
          </cell>
          <cell r="H118" t="str">
            <v>Bogotá</v>
          </cell>
        </row>
        <row r="119">
          <cell r="A119" t="str">
            <v>Sectec</v>
          </cell>
          <cell r="B119">
            <v>0</v>
          </cell>
          <cell r="C119" t="str">
            <v>Liliana Castro</v>
          </cell>
          <cell r="D119">
            <v>0</v>
          </cell>
          <cell r="E119">
            <v>4070227</v>
          </cell>
          <cell r="F119">
            <v>3106133093</v>
          </cell>
          <cell r="G119">
            <v>0</v>
          </cell>
          <cell r="H119" t="str">
            <v>Bogota</v>
          </cell>
        </row>
        <row r="120">
          <cell r="A120" t="str">
            <v>Servicios integrales de tecnología</v>
          </cell>
          <cell r="B120" t="str">
            <v>900.519.942-7</v>
          </cell>
          <cell r="C120" t="str">
            <v>Rodrigo Guerra</v>
          </cell>
          <cell r="D120" t="str">
            <v>roguepe@hotmail.com</v>
          </cell>
          <cell r="E120">
            <v>5402998</v>
          </cell>
          <cell r="F120">
            <v>3112400088</v>
          </cell>
          <cell r="G120" t="str">
            <v>Cra 112ª No 70a – 48</v>
          </cell>
          <cell r="H120" t="str">
            <v>Bogotá</v>
          </cell>
        </row>
        <row r="121">
          <cell r="A121" t="str">
            <v xml:space="preserve">Sigma Electronica </v>
          </cell>
          <cell r="B121" t="str">
            <v>830011990-5</v>
          </cell>
          <cell r="C121" t="str">
            <v xml:space="preserve">Ing. Juan Camilo Guarnizo </v>
          </cell>
          <cell r="D121" t="str">
            <v>Ventas4@sigmaelectronica.ne</v>
          </cell>
          <cell r="E121">
            <v>3482059</v>
          </cell>
          <cell r="F121">
            <v>0</v>
          </cell>
          <cell r="G121" t="str">
            <v>Av. Cra. 24 No. 61D - 65</v>
          </cell>
          <cell r="H121" t="str">
            <v>Bogotá</v>
          </cell>
        </row>
        <row r="122">
          <cell r="A122" t="str">
            <v>SIM SOLUCIONES INTEGRALES MICROBIOLÓGICAS</v>
          </cell>
          <cell r="B122" t="str">
            <v>830092477-4</v>
          </cell>
          <cell r="C122" t="str">
            <v>DANILO VANEGAS</v>
          </cell>
          <cell r="D122" t="str">
            <v xml:space="preserve">danilovanegas@yahoo.com </v>
          </cell>
          <cell r="E122">
            <v>3011622</v>
          </cell>
          <cell r="F122">
            <v>3153396400</v>
          </cell>
          <cell r="G122" t="str">
            <v>Calle 22B No.58-21. Of:917</v>
          </cell>
          <cell r="H122" t="str">
            <v>Bogotá</v>
          </cell>
        </row>
        <row r="123">
          <cell r="A123" t="str">
            <v xml:space="preserve">Solar Datalab Ltda. </v>
          </cell>
          <cell r="B123" t="str">
            <v>830112389 - 1</v>
          </cell>
          <cell r="C123" t="str">
            <v>Alejandro Paerez</v>
          </cell>
          <cell r="D123" t="str">
            <v>apaerez@solardatalab.com</v>
          </cell>
          <cell r="E123" t="str">
            <v>2260777-2539899</v>
          </cell>
          <cell r="F123">
            <v>0</v>
          </cell>
          <cell r="G123" t="str">
            <v>Av. 127 No. 71 -34</v>
          </cell>
          <cell r="H123" t="str">
            <v>Bogota</v>
          </cell>
        </row>
        <row r="124">
          <cell r="A124" t="str">
            <v>SOS SOLUCIONES DE OFICINA &amp; SUMINISTROS</v>
          </cell>
          <cell r="B124" t="str">
            <v>830087030-6</v>
          </cell>
          <cell r="C124" t="str">
            <v>Natalia Chaparro</v>
          </cell>
          <cell r="D124" t="str">
            <v>nchaparro@sossuministros.com</v>
          </cell>
          <cell r="E124" t="str">
            <v>8964545 – 896 6566</v>
          </cell>
          <cell r="F124">
            <v>0</v>
          </cell>
          <cell r="G124" t="str">
            <v>Autopista Medellin Km 3.5 Terminal Terrestre de Carga de Bogota Bodega 72</v>
          </cell>
          <cell r="H124" t="str">
            <v>Cota</v>
          </cell>
        </row>
        <row r="125">
          <cell r="A125" t="str">
            <v xml:space="preserve">Suconel </v>
          </cell>
          <cell r="B125" t="str">
            <v>890943055-0</v>
          </cell>
          <cell r="C125" t="str">
            <v>Andrea Forero</v>
          </cell>
          <cell r="D125" t="str">
            <v>asesorbogota@suconel.com</v>
          </cell>
          <cell r="E125">
            <v>4487830</v>
          </cell>
          <cell r="F125">
            <v>3013626585</v>
          </cell>
          <cell r="G125" t="str">
            <v>Cra 53 N. 50-51 Centro Comercial La Cascada</v>
          </cell>
          <cell r="H125" t="str">
            <v>Medellín</v>
          </cell>
        </row>
        <row r="126">
          <cell r="A126" t="str">
            <v>Suministros Clínicos Isla</v>
          </cell>
          <cell r="B126" t="str">
            <v>830.508.200-1</v>
          </cell>
          <cell r="C126" t="str">
            <v>Dilia García</v>
          </cell>
          <cell r="D126" t="str">
            <v>diliag@islasas.com</v>
          </cell>
          <cell r="E126">
            <v>6200580</v>
          </cell>
          <cell r="F126">
            <v>3108540326</v>
          </cell>
          <cell r="G126" t="str">
            <v>Calle 129 No. 46A-10 Piso 2 - </v>
          </cell>
          <cell r="H126" t="str">
            <v>Bogota</v>
          </cell>
        </row>
        <row r="127">
          <cell r="A127" t="str">
            <v xml:space="preserve">Technologies &amp; Services </v>
          </cell>
          <cell r="B127" t="str">
            <v>900415084-5</v>
          </cell>
          <cell r="C127" t="str">
            <v xml:space="preserve">Yesid Rengifo </v>
          </cell>
          <cell r="D127" t="str">
            <v>yesid.rengifo@technologiesyservices.com</v>
          </cell>
          <cell r="E127">
            <v>3002479</v>
          </cell>
          <cell r="F127">
            <v>3124310551</v>
          </cell>
          <cell r="G127" t="str">
            <v>CARRERA 16 No 76-55</v>
          </cell>
          <cell r="H127" t="str">
            <v>Bogotá</v>
          </cell>
        </row>
        <row r="128">
          <cell r="A128" t="str">
            <v xml:space="preserve">Tecnigan </v>
          </cell>
          <cell r="B128">
            <v>0</v>
          </cell>
          <cell r="C128" t="str">
            <v xml:space="preserve">Beatriz Ospina </v>
          </cell>
          <cell r="D128" t="str">
            <v>tecnigan@une.net.co</v>
          </cell>
          <cell r="E128" t="str">
            <v>4 -2554063</v>
          </cell>
          <cell r="F128">
            <v>0</v>
          </cell>
          <cell r="G128" t="str">
            <v>Av. 37 B # 42 – 230  Av. Pilsen</v>
          </cell>
          <cell r="H128" t="str">
            <v>Itagüi</v>
          </cell>
        </row>
        <row r="129">
          <cell r="A129" t="str">
            <v xml:space="preserve">Tecnigen </v>
          </cell>
          <cell r="B129" t="str">
            <v>830145062-0</v>
          </cell>
          <cell r="C129" t="str">
            <v xml:space="preserve">Natalia Torres </v>
          </cell>
          <cell r="D129" t="str">
            <v>nataliatorres@tecnigen.co</v>
          </cell>
          <cell r="E129">
            <v>8140200</v>
          </cell>
          <cell r="F129">
            <v>3143263679</v>
          </cell>
          <cell r="G129" t="str">
            <v>Calle 29 Sur No 41-63</v>
          </cell>
          <cell r="H129" t="str">
            <v>Bogotá</v>
          </cell>
        </row>
        <row r="130">
          <cell r="A130" t="str">
            <v xml:space="preserve">Templeaceros Medellin </v>
          </cell>
          <cell r="B130" t="str">
            <v>71673853-1</v>
          </cell>
          <cell r="C130" t="str">
            <v xml:space="preserve">Sergio Suarez </v>
          </cell>
          <cell r="D130" t="str">
            <v>templeacerosmedellin@gmail.com</v>
          </cell>
          <cell r="E130">
            <v>2307408</v>
          </cell>
          <cell r="F130">
            <v>3108338451</v>
          </cell>
          <cell r="G130" t="str">
            <v>CL 46 # 63 A 45</v>
          </cell>
          <cell r="H130" t="str">
            <v>Medellín</v>
          </cell>
        </row>
        <row r="131">
          <cell r="A131" t="str">
            <v>Termocuplas</v>
          </cell>
          <cell r="B131" t="str">
            <v>800.056.895-8</v>
          </cell>
          <cell r="C131" t="str">
            <v xml:space="preserve">Freddy Ramirez - Carlos Gil </v>
          </cell>
          <cell r="D131" t="str">
            <v>cgil@termocuplas.com.co</v>
          </cell>
          <cell r="E131">
            <v>2559966</v>
          </cell>
          <cell r="F131" t="str">
            <v>312 720 49 60</v>
          </cell>
          <cell r="G131" t="str">
            <v>Cra 50E No.10 Sur 139</v>
          </cell>
          <cell r="H131" t="str">
            <v>Medellín</v>
          </cell>
        </row>
        <row r="132">
          <cell r="A132" t="str">
            <v>Universidad de Antioquia</v>
          </cell>
          <cell r="B132">
            <v>0</v>
          </cell>
          <cell r="C132" t="str">
            <v xml:space="preserve">Juan Gonzalo Restrepo </v>
          </cell>
          <cell r="D132" t="str">
            <v>jrestrepo03@yahoo.com</v>
          </cell>
          <cell r="E132">
            <v>5204318</v>
          </cell>
          <cell r="F132" t="str">
            <v>3216409015-3182630000</v>
          </cell>
          <cell r="G132" t="str">
            <v>Calle 67 Número 53 - 108</v>
          </cell>
          <cell r="H132" t="str">
            <v>Medellín</v>
          </cell>
        </row>
        <row r="133">
          <cell r="A133" t="str">
            <v xml:space="preserve">Universidad Nacional de Colombia </v>
          </cell>
          <cell r="B133" t="str">
            <v>899.999.063 - 3</v>
          </cell>
          <cell r="C133" t="str">
            <v xml:space="preserve">Yenny Navarrete </v>
          </cell>
          <cell r="D133" t="str">
            <v xml:space="preserve">ynavarretes@unal.edu.co </v>
          </cell>
          <cell r="E133" t="str">
            <v>3165498 - 316 5000 ext. 19088</v>
          </cell>
          <cell r="F133">
            <v>0</v>
          </cell>
          <cell r="G133" t="str">
            <v>Carrera 30 No. 45-03,</v>
          </cell>
          <cell r="H133" t="str">
            <v>Bogotá</v>
          </cell>
        </row>
        <row r="134">
          <cell r="A134" t="str">
            <v xml:space="preserve">UPS Ingenieria </v>
          </cell>
          <cell r="B134">
            <v>0</v>
          </cell>
          <cell r="C134" t="str">
            <v>Paola Giraldo Alvarez</v>
          </cell>
          <cell r="D134" t="str">
            <v>info@upsingenieria.com</v>
          </cell>
          <cell r="E134" t="str">
            <v>2953089 - 4165047</v>
          </cell>
          <cell r="F134" t="str">
            <v>3212082259 – 3212082216</v>
          </cell>
          <cell r="G134" t="str">
            <v>Carrera 72a # 48 - 72</v>
          </cell>
          <cell r="H134" t="str">
            <v>Bogotá</v>
          </cell>
        </row>
        <row r="135">
          <cell r="A135" t="str">
            <v>Vertical I.T</v>
          </cell>
          <cell r="B135" t="str">
            <v>811.005.902-3</v>
          </cell>
          <cell r="C135" t="str">
            <v>Zulma Rico</v>
          </cell>
          <cell r="D135" t="str">
            <v xml:space="preserve">zrico@verticalit.com.co </v>
          </cell>
          <cell r="E135">
            <v>0</v>
          </cell>
          <cell r="F135">
            <v>3127696515</v>
          </cell>
          <cell r="G135" t="str">
            <v>Cra 45A No. 95 - 56</v>
          </cell>
          <cell r="H135" t="str">
            <v>Bogotá</v>
          </cell>
        </row>
        <row r="136">
          <cell r="A136" t="str">
            <v>Wacol</v>
          </cell>
          <cell r="B136" t="str">
            <v>860536024-8</v>
          </cell>
          <cell r="C136" t="str">
            <v xml:space="preserve">Nancy Milena Parra </v>
          </cell>
          <cell r="D136" t="str">
            <v>ventas2@wacol.com.co</v>
          </cell>
          <cell r="E136" t="str">
            <v xml:space="preserve">2011066 ext. 114 </v>
          </cell>
          <cell r="F136">
            <v>0</v>
          </cell>
          <cell r="G136" t="str">
            <v>Cra 36 No. 53A 77</v>
          </cell>
          <cell r="H136" t="str">
            <v>Bogotá</v>
          </cell>
        </row>
        <row r="137">
          <cell r="A137" t="str">
            <v>Termocuplas</v>
          </cell>
          <cell r="B137" t="str">
            <v>800.056.895-8</v>
          </cell>
          <cell r="C137" t="str">
            <v xml:space="preserve">Freddy Ramirez - Carlos Gil </v>
          </cell>
          <cell r="E137">
            <v>2559966</v>
          </cell>
          <cell r="F137">
            <v>0</v>
          </cell>
        </row>
        <row r="138">
          <cell r="A138" t="str">
            <v>Universidad de Antioquia</v>
          </cell>
          <cell r="C138" t="str">
            <v xml:space="preserve">Juan Gonzalo Restrepo </v>
          </cell>
          <cell r="F138">
            <v>0</v>
          </cell>
        </row>
        <row r="139">
          <cell r="A139" t="str">
            <v xml:space="preserve">Universidad Nacional de Colombia </v>
          </cell>
          <cell r="C139" t="str">
            <v xml:space="preserve">Yenny Navarrete </v>
          </cell>
          <cell r="E139" t="str">
            <v>3165498 - 316 5000 ext. 19088</v>
          </cell>
        </row>
        <row r="140">
          <cell r="A140" t="str">
            <v xml:space="preserve">UPS Ingenieria </v>
          </cell>
          <cell r="C140" t="str">
            <v>Paola Giraldo Alvarez</v>
          </cell>
          <cell r="E140" t="str">
            <v>2953089 - 4165047</v>
          </cell>
          <cell r="F140">
            <v>0</v>
          </cell>
        </row>
        <row r="141">
          <cell r="A141" t="str">
            <v>Vertical I.T</v>
          </cell>
          <cell r="B141" t="str">
            <v>811.005.902-3</v>
          </cell>
          <cell r="C141" t="str">
            <v>Zulma Rico</v>
          </cell>
          <cell r="D141" t="str">
            <v xml:space="preserve">zrico@verticalit.com.co </v>
          </cell>
          <cell r="E141">
            <v>0</v>
          </cell>
          <cell r="F141">
            <v>3127696515</v>
          </cell>
          <cell r="G141" t="str">
            <v>Cra 45A No. 95 - 56</v>
          </cell>
          <cell r="H141" t="str">
            <v>Bogotá</v>
          </cell>
        </row>
        <row r="142">
          <cell r="A142" t="str">
            <v>Wacol</v>
          </cell>
          <cell r="B142" t="str">
            <v>860536024-8</v>
          </cell>
          <cell r="C142" t="str">
            <v xml:space="preserve">Nancy Milena Parra </v>
          </cell>
          <cell r="E142" t="str">
            <v xml:space="preserve">2011066 ext. 114 </v>
          </cell>
          <cell r="F142">
            <v>0</v>
          </cell>
        </row>
        <row r="143">
          <cell r="A143" t="str">
            <v>DYG Representaciones SAS</v>
          </cell>
          <cell r="B143" t="str">
            <v>800230171-1</v>
          </cell>
          <cell r="C143" t="str">
            <v>Sandra Patricia Camacho Venegas</v>
          </cell>
          <cell r="D143" t="str">
            <v>pcamacho@dyg.com.co</v>
          </cell>
          <cell r="E143">
            <v>5276308</v>
          </cell>
          <cell r="F143">
            <v>3106996779</v>
          </cell>
          <cell r="G143" t="str">
            <v>Cra 67 No. 167 61 OF 210</v>
          </cell>
          <cell r="H143" t="str">
            <v>Bogotá</v>
          </cell>
        </row>
        <row r="144">
          <cell r="A144" t="str">
            <v>Ecotrónica SAS</v>
          </cell>
          <cell r="B144" t="str">
            <v>900317722-6</v>
          </cell>
          <cell r="C144" t="str">
            <v>Laura Panche</v>
          </cell>
          <cell r="D144" t="str">
            <v>ecotronica@ecotronica.com.co</v>
          </cell>
          <cell r="E144">
            <v>6728838</v>
          </cell>
          <cell r="F144">
            <v>3104815775</v>
          </cell>
          <cell r="G144" t="str">
            <v>Cra 54 No. 175 21</v>
          </cell>
          <cell r="H144" t="str">
            <v>Bogotá</v>
          </cell>
        </row>
        <row r="145">
          <cell r="A145" t="str">
            <v>Jukusouciones SAS</v>
          </cell>
          <cell r="B145" t="str">
            <v>901015023-3</v>
          </cell>
          <cell r="C145" t="str">
            <v>Andrés Mora</v>
          </cell>
          <cell r="D145" t="str">
            <v>jukusoluciones@gmail.com</v>
          </cell>
          <cell r="E145">
            <v>5511836</v>
          </cell>
          <cell r="F145">
            <v>3114741181</v>
          </cell>
          <cell r="G145" t="str">
            <v>Cra 93b No. 34 15 sur T.2 A.1202</v>
          </cell>
          <cell r="H145" t="str">
            <v>Bogotá</v>
          </cell>
        </row>
      </sheetData>
      <sheetData sheetId="2">
        <row r="1">
          <cell r="A1" t="str">
            <v>DISTRIBUIDOR</v>
          </cell>
        </row>
      </sheetData>
      <sheetData sheetId="3">
        <row r="5">
          <cell r="F5">
            <v>43273</v>
          </cell>
        </row>
      </sheetData>
      <sheetData sheetId="4"/>
      <sheetData sheetId="5"/>
      <sheetData sheetId="6"/>
      <sheetData sheetId="7"/>
      <sheetData sheetId="8"/>
      <sheetData sheetId="9"/>
      <sheetData sheetId="10">
        <row r="1">
          <cell r="A1" t="str">
            <v>DISTRIBUIDOR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horas 2016 - II"/>
      <sheetName val="Resumen_horas_2016_-_II"/>
      <sheetName val="Resumen_horas_2016_-_II1"/>
      <sheetName val="INFORMACIÓN"/>
    </sheetNames>
    <sheetDataSet>
      <sheetData sheetId="0">
        <row r="3">
          <cell r="A3" t="str">
            <v>No</v>
          </cell>
          <cell r="B3" t="str">
            <v>Profesor</v>
          </cell>
          <cell r="C3" t="str">
            <v xml:space="preserve">Documento de identidad </v>
          </cell>
          <cell r="D3" t="str">
            <v>correo</v>
          </cell>
          <cell r="E3" t="str">
            <v>Ciudad</v>
          </cell>
          <cell r="F3" t="str">
            <v>Facultad /Dependencia  del Investigador</v>
          </cell>
          <cell r="G3" t="str">
            <v>programa</v>
          </cell>
          <cell r="H3" t="str">
            <v>Código del Proyecto</v>
          </cell>
          <cell r="I3" t="str">
            <v>Título del proyecto</v>
          </cell>
          <cell r="J3" t="str">
            <v>Facultad/Dependencia que presenta el proyecto</v>
          </cell>
          <cell r="K3" t="str">
            <v>Grupo</v>
          </cell>
          <cell r="L3" t="str">
            <v>Investigador principal</v>
          </cell>
          <cell r="M3" t="str">
            <v>Sedes Participantes</v>
          </cell>
          <cell r="N3" t="str">
            <v>Estado del proyecto</v>
          </cell>
          <cell r="O3" t="str">
            <v xml:space="preserve">Fecha de Terminación </v>
          </cell>
          <cell r="P3" t="str">
            <v>Horas Semanales 2013-II</v>
          </cell>
          <cell r="Q3" t="str">
            <v>Horas Semanales 2014-I</v>
          </cell>
          <cell r="R3" t="str">
            <v>Horas Semanales 2014-II</v>
          </cell>
          <cell r="S3" t="str">
            <v>Observaciones enero 2014</v>
          </cell>
          <cell r="T3" t="str">
            <v>Observaciones Julio 2014</v>
          </cell>
          <cell r="U3" t="str">
            <v>Horas Semanales 2015-I</v>
          </cell>
          <cell r="V3" t="str">
            <v>Observaciones</v>
          </cell>
          <cell r="W3" t="str">
            <v>Horas Semanales 2015-II</v>
          </cell>
          <cell r="X3" t="str">
            <v>Horas Semanales 2016-I</v>
          </cell>
        </row>
        <row r="4">
          <cell r="A4">
            <v>11</v>
          </cell>
          <cell r="B4" t="str">
            <v>Marta Losada Falk</v>
          </cell>
          <cell r="C4">
            <v>51899621</v>
          </cell>
          <cell r="D4" t="str">
            <v xml:space="preserve">malosada@uan.edu.co </v>
          </cell>
          <cell r="E4" t="str">
            <v>Bogotá</v>
          </cell>
          <cell r="F4" t="str">
            <v>CICBA</v>
          </cell>
          <cell r="G4" t="str">
            <v>CERN </v>
          </cell>
          <cell r="H4">
            <v>2015019</v>
          </cell>
          <cell r="I4" t="str">
            <v>ATLAS studies in Run-2 of the LHC</v>
          </cell>
          <cell r="J4" t="str">
            <v>CICBA</v>
          </cell>
          <cell r="K4" t="str">
            <v>Experimental High Energy Physics - Física, Fenomenología de partículas elementales y Cosmología</v>
          </cell>
          <cell r="L4" t="str">
            <v>Marta Losada</v>
          </cell>
          <cell r="M4" t="str">
            <v xml:space="preserve">Bogotá </v>
          </cell>
          <cell r="N4" t="str">
            <v>En ejecución</v>
          </cell>
          <cell r="O4">
            <v>42916</v>
          </cell>
          <cell r="P4">
            <v>0</v>
          </cell>
          <cell r="Q4">
            <v>0</v>
          </cell>
          <cell r="R4">
            <v>0</v>
          </cell>
          <cell r="S4">
            <v>0</v>
          </cell>
          <cell r="T4">
            <v>0</v>
          </cell>
          <cell r="U4">
            <v>0</v>
          </cell>
          <cell r="V4">
            <v>0</v>
          </cell>
          <cell r="W4">
            <v>5</v>
          </cell>
          <cell r="X4">
            <v>0</v>
          </cell>
        </row>
        <row r="5">
          <cell r="A5">
            <v>0</v>
          </cell>
          <cell r="B5" t="str">
            <v>Deywis Moreno López</v>
          </cell>
          <cell r="C5">
            <v>79728622</v>
          </cell>
          <cell r="D5" t="str">
            <v>deymoreno@uan.edu.co</v>
          </cell>
          <cell r="E5" t="str">
            <v>Bogotá</v>
          </cell>
          <cell r="F5" t="str">
            <v>CICBA</v>
          </cell>
          <cell r="G5" t="str">
            <v xml:space="preserve">FISICA </v>
          </cell>
          <cell r="H5">
            <v>2015019</v>
          </cell>
          <cell r="I5" t="str">
            <v>ATLAS studies in Run-2 of the LHC</v>
          </cell>
          <cell r="J5" t="str">
            <v>CICBA</v>
          </cell>
          <cell r="K5" t="str">
            <v>Experimental High Energy Physics - Física, Fenomenología de partículas elementales y Cosmología</v>
          </cell>
          <cell r="L5" t="str">
            <v>Marta Losada</v>
          </cell>
          <cell r="M5" t="str">
            <v xml:space="preserve">Bogotá </v>
          </cell>
          <cell r="N5" t="str">
            <v>En ejecución</v>
          </cell>
          <cell r="O5">
            <v>42916</v>
          </cell>
          <cell r="P5">
            <v>0</v>
          </cell>
          <cell r="Q5">
            <v>0</v>
          </cell>
          <cell r="R5">
            <v>0</v>
          </cell>
          <cell r="S5">
            <v>0</v>
          </cell>
          <cell r="T5">
            <v>0</v>
          </cell>
          <cell r="U5">
            <v>0</v>
          </cell>
          <cell r="V5">
            <v>0</v>
          </cell>
          <cell r="W5">
            <v>30</v>
          </cell>
          <cell r="X5">
            <v>30</v>
          </cell>
        </row>
        <row r="6">
          <cell r="A6">
            <v>0</v>
          </cell>
          <cell r="B6" t="str">
            <v>Gabriela Navarro</v>
          </cell>
          <cell r="C6">
            <v>348609</v>
          </cell>
          <cell r="D6" t="str">
            <v>gnavarro@uan.edu.co</v>
          </cell>
          <cell r="E6" t="str">
            <v>Bogotá</v>
          </cell>
          <cell r="F6" t="str">
            <v>Ciencias</v>
          </cell>
          <cell r="G6" t="str">
            <v xml:space="preserve">FISICA </v>
          </cell>
          <cell r="H6">
            <v>2015019</v>
          </cell>
          <cell r="I6" t="str">
            <v>ATLAS studies in Run-2 of the LHC</v>
          </cell>
          <cell r="J6" t="str">
            <v>CICBA</v>
          </cell>
          <cell r="K6" t="str">
            <v>Experimental High Energy Physics - Física, Fenomenología de partículas elementales y Cosmología</v>
          </cell>
          <cell r="L6" t="str">
            <v>Marta Losada</v>
          </cell>
          <cell r="M6" t="str">
            <v xml:space="preserve">Bogotá </v>
          </cell>
          <cell r="N6" t="str">
            <v>En ejecución</v>
          </cell>
          <cell r="O6">
            <v>42916</v>
          </cell>
          <cell r="P6">
            <v>0</v>
          </cell>
          <cell r="Q6">
            <v>0</v>
          </cell>
          <cell r="R6">
            <v>0</v>
          </cell>
          <cell r="S6">
            <v>0</v>
          </cell>
          <cell r="T6">
            <v>0</v>
          </cell>
          <cell r="U6">
            <v>0</v>
          </cell>
          <cell r="V6">
            <v>0</v>
          </cell>
          <cell r="W6">
            <v>30</v>
          </cell>
          <cell r="X6">
            <v>30</v>
          </cell>
        </row>
        <row r="7">
          <cell r="A7">
            <v>0</v>
          </cell>
          <cell r="B7" t="str">
            <v>Carlos Sandoval Usme</v>
          </cell>
          <cell r="C7">
            <v>80180598</v>
          </cell>
          <cell r="D7" t="str">
            <v>cardoval@uan.edu.co</v>
          </cell>
          <cell r="E7" t="str">
            <v>Bogotá</v>
          </cell>
          <cell r="F7" t="str">
            <v>CICBA</v>
          </cell>
          <cell r="G7" t="str">
            <v xml:space="preserve">FISICA </v>
          </cell>
          <cell r="H7">
            <v>2015019</v>
          </cell>
          <cell r="I7" t="str">
            <v>ATLAS studies in Run-2 of the LHC</v>
          </cell>
          <cell r="J7" t="str">
            <v>CICBA</v>
          </cell>
          <cell r="K7" t="str">
            <v>Experimental High Energy Physics - Física, Fenomenología de partículas elementales y Cosmología</v>
          </cell>
          <cell r="L7" t="str">
            <v>Marta Losada</v>
          </cell>
          <cell r="M7" t="str">
            <v xml:space="preserve">Bogotá </v>
          </cell>
          <cell r="N7" t="str">
            <v>En ejecución</v>
          </cell>
          <cell r="O7">
            <v>42916</v>
          </cell>
          <cell r="P7">
            <v>0</v>
          </cell>
          <cell r="Q7">
            <v>0</v>
          </cell>
          <cell r="R7">
            <v>0</v>
          </cell>
          <cell r="S7">
            <v>0</v>
          </cell>
          <cell r="T7">
            <v>0</v>
          </cell>
          <cell r="U7">
            <v>0</v>
          </cell>
          <cell r="V7">
            <v>0</v>
          </cell>
          <cell r="W7">
            <v>30</v>
          </cell>
          <cell r="X7">
            <v>30</v>
          </cell>
        </row>
        <row r="8">
          <cell r="A8">
            <v>82</v>
          </cell>
          <cell r="B8" t="str">
            <v>Marta Losada Falk</v>
          </cell>
          <cell r="C8">
            <v>51899621</v>
          </cell>
          <cell r="D8" t="str">
            <v xml:space="preserve">malosada@uan.edu.co </v>
          </cell>
          <cell r="E8" t="str">
            <v>Bogotá</v>
          </cell>
          <cell r="F8" t="str">
            <v>CICBA</v>
          </cell>
          <cell r="G8" t="str">
            <v>CERN </v>
          </cell>
          <cell r="H8">
            <v>2016203</v>
          </cell>
          <cell r="I8" t="str">
            <v>ATLAS inner detector upgrade and BSM searches.</v>
          </cell>
          <cell r="J8" t="str">
            <v>CICBA</v>
          </cell>
          <cell r="K8" t="str">
            <v>Experimental High Energy Physics - Física, Fenomenología de partículas elementales y Cosmología</v>
          </cell>
          <cell r="L8" t="str">
            <v>Marta Losada</v>
          </cell>
          <cell r="M8" t="str">
            <v xml:space="preserve">Bogotá </v>
          </cell>
          <cell r="N8" t="str">
            <v>En ejecución</v>
          </cell>
          <cell r="O8">
            <v>0</v>
          </cell>
          <cell r="P8">
            <v>0</v>
          </cell>
          <cell r="Q8">
            <v>0</v>
          </cell>
          <cell r="R8">
            <v>0</v>
          </cell>
          <cell r="S8">
            <v>0</v>
          </cell>
          <cell r="T8">
            <v>0</v>
          </cell>
          <cell r="U8">
            <v>0</v>
          </cell>
          <cell r="V8">
            <v>0</v>
          </cell>
          <cell r="W8">
            <v>0</v>
          </cell>
          <cell r="X8">
            <v>0</v>
          </cell>
        </row>
        <row r="9">
          <cell r="A9">
            <v>0</v>
          </cell>
          <cell r="B9" t="str">
            <v>Deywis Moreno López</v>
          </cell>
          <cell r="C9">
            <v>79728622</v>
          </cell>
          <cell r="D9" t="str">
            <v>deymoreno@uan.edu.co</v>
          </cell>
          <cell r="E9" t="str">
            <v>Bogotá</v>
          </cell>
          <cell r="F9" t="str">
            <v>CICBA</v>
          </cell>
          <cell r="G9" t="str">
            <v xml:space="preserve">FISICA </v>
          </cell>
          <cell r="H9">
            <v>2016203</v>
          </cell>
          <cell r="I9" t="str">
            <v>ATLAS inner detector upgrade and BSM searches.</v>
          </cell>
          <cell r="J9" t="str">
            <v>CICBA</v>
          </cell>
          <cell r="K9" t="str">
            <v>Experimental High Energy Physics - Física, Fenomenología de partículas elementales y Cosmología</v>
          </cell>
          <cell r="L9" t="str">
            <v>Marta Losada</v>
          </cell>
          <cell r="M9" t="str">
            <v xml:space="preserve">Bogotá </v>
          </cell>
          <cell r="N9" t="str">
            <v>En ejecución</v>
          </cell>
          <cell r="O9">
            <v>0</v>
          </cell>
          <cell r="P9">
            <v>0</v>
          </cell>
          <cell r="Q9">
            <v>0</v>
          </cell>
          <cell r="R9">
            <v>0</v>
          </cell>
          <cell r="S9">
            <v>0</v>
          </cell>
          <cell r="T9">
            <v>0</v>
          </cell>
          <cell r="U9">
            <v>0</v>
          </cell>
          <cell r="V9">
            <v>0</v>
          </cell>
          <cell r="W9">
            <v>0</v>
          </cell>
          <cell r="X9">
            <v>0</v>
          </cell>
        </row>
        <row r="10">
          <cell r="A10">
            <v>0</v>
          </cell>
          <cell r="B10" t="str">
            <v>Gabriela Navarro</v>
          </cell>
          <cell r="C10">
            <v>348609</v>
          </cell>
          <cell r="D10" t="str">
            <v>gnavarro@uan.edu.co</v>
          </cell>
          <cell r="E10" t="str">
            <v>Bogotá</v>
          </cell>
          <cell r="F10" t="str">
            <v>Ciencias</v>
          </cell>
          <cell r="G10" t="str">
            <v xml:space="preserve">FISICA </v>
          </cell>
          <cell r="H10">
            <v>2016203</v>
          </cell>
          <cell r="I10" t="str">
            <v>ATLAS inner detector upgrade and BSM searches.</v>
          </cell>
          <cell r="J10" t="str">
            <v>CICBA</v>
          </cell>
          <cell r="K10" t="str">
            <v>Experimental High Energy Physics - Física, Fenomenología de partículas elementales y Cosmología</v>
          </cell>
          <cell r="L10" t="str">
            <v>Marta Losada</v>
          </cell>
          <cell r="M10" t="str">
            <v xml:space="preserve">Bogotá </v>
          </cell>
          <cell r="N10" t="str">
            <v>En ejecución</v>
          </cell>
          <cell r="O10">
            <v>0</v>
          </cell>
          <cell r="P10">
            <v>0</v>
          </cell>
          <cell r="Q10">
            <v>0</v>
          </cell>
          <cell r="R10">
            <v>0</v>
          </cell>
          <cell r="S10">
            <v>0</v>
          </cell>
          <cell r="T10">
            <v>0</v>
          </cell>
          <cell r="U10">
            <v>0</v>
          </cell>
          <cell r="V10">
            <v>0</v>
          </cell>
          <cell r="W10">
            <v>0</v>
          </cell>
          <cell r="X10">
            <v>0</v>
          </cell>
        </row>
        <row r="11">
          <cell r="A11">
            <v>0</v>
          </cell>
          <cell r="B11" t="str">
            <v>Carlos Sandoval Usme</v>
          </cell>
          <cell r="C11">
            <v>80180598</v>
          </cell>
          <cell r="D11" t="str">
            <v>cardoval@uan.edu.co</v>
          </cell>
          <cell r="E11" t="str">
            <v>Bogotá</v>
          </cell>
          <cell r="F11" t="str">
            <v>CICBA</v>
          </cell>
          <cell r="G11" t="str">
            <v xml:space="preserve">FISICA </v>
          </cell>
          <cell r="H11">
            <v>2016203</v>
          </cell>
          <cell r="I11" t="str">
            <v>ATLAS inner detector upgrade and BSM searches.</v>
          </cell>
          <cell r="J11" t="str">
            <v>CICBA</v>
          </cell>
          <cell r="K11" t="str">
            <v>Experimental High Energy Physics - Física, Fenomenología de partículas elementales y Cosmología</v>
          </cell>
          <cell r="L11" t="str">
            <v>Marta Losada</v>
          </cell>
          <cell r="M11" t="str">
            <v xml:space="preserve">Bogotá </v>
          </cell>
          <cell r="N11" t="str">
            <v>En ejecución</v>
          </cell>
          <cell r="O11">
            <v>0</v>
          </cell>
          <cell r="P11">
            <v>0</v>
          </cell>
          <cell r="Q11">
            <v>0</v>
          </cell>
          <cell r="R11">
            <v>0</v>
          </cell>
          <cell r="S11">
            <v>0</v>
          </cell>
          <cell r="T11">
            <v>0</v>
          </cell>
          <cell r="U11">
            <v>0</v>
          </cell>
          <cell r="V11">
            <v>0</v>
          </cell>
          <cell r="W11">
            <v>0</v>
          </cell>
          <cell r="X11">
            <v>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6"/>
  <sheetViews>
    <sheetView tabSelected="1" view="pageBreakPreview" zoomScaleNormal="100" zoomScaleSheetLayoutView="100" workbookViewId="0">
      <selection activeCell="B48" sqref="B48"/>
    </sheetView>
  </sheetViews>
  <sheetFormatPr baseColWidth="10" defaultRowHeight="15" x14ac:dyDescent="0.25"/>
  <cols>
    <col min="1" max="1" width="17.140625" style="70" customWidth="1"/>
    <col min="2" max="2" width="10.140625" style="70" customWidth="1"/>
    <col min="3" max="3" width="16.140625" style="70" customWidth="1"/>
    <col min="4" max="4" width="20.42578125" style="70" customWidth="1"/>
    <col min="5" max="9" width="14.85546875" style="70" customWidth="1"/>
  </cols>
  <sheetData>
    <row r="1" spans="1:9" x14ac:dyDescent="0.25">
      <c r="A1" s="88"/>
      <c r="B1" s="89"/>
      <c r="C1" s="94" t="s">
        <v>30</v>
      </c>
      <c r="D1" s="94"/>
      <c r="E1" s="94"/>
      <c r="F1" s="94"/>
      <c r="G1" s="94"/>
      <c r="H1" s="5" t="s">
        <v>31</v>
      </c>
      <c r="I1" s="1" t="s">
        <v>51</v>
      </c>
    </row>
    <row r="2" spans="1:9" x14ac:dyDescent="0.25">
      <c r="A2" s="90"/>
      <c r="B2" s="91"/>
      <c r="C2" s="95" t="s">
        <v>0</v>
      </c>
      <c r="D2" s="95"/>
      <c r="E2" s="95"/>
      <c r="F2" s="95"/>
      <c r="G2" s="95"/>
      <c r="H2" s="6" t="s">
        <v>32</v>
      </c>
      <c r="I2" s="2">
        <v>1</v>
      </c>
    </row>
    <row r="3" spans="1:9" ht="15.75" thickBot="1" x14ac:dyDescent="0.3">
      <c r="A3" s="90"/>
      <c r="B3" s="91"/>
      <c r="C3" s="96" t="s">
        <v>1</v>
      </c>
      <c r="D3" s="97"/>
      <c r="E3" s="97"/>
      <c r="F3" s="97"/>
      <c r="G3" s="98"/>
      <c r="H3" s="6" t="s">
        <v>33</v>
      </c>
      <c r="I3" s="3">
        <v>43347</v>
      </c>
    </row>
    <row r="4" spans="1:9" ht="15.75" thickBot="1" x14ac:dyDescent="0.3">
      <c r="A4" s="92"/>
      <c r="B4" s="93"/>
      <c r="C4" s="99"/>
      <c r="D4" s="100"/>
      <c r="E4" s="100"/>
      <c r="F4" s="100"/>
      <c r="G4" s="101"/>
      <c r="H4" s="7" t="s">
        <v>34</v>
      </c>
      <c r="I4" s="8" t="s">
        <v>35</v>
      </c>
    </row>
    <row r="5" spans="1:9" ht="15.75" thickBot="1" x14ac:dyDescent="0.3">
      <c r="A5" s="9"/>
      <c r="B5" s="10"/>
      <c r="C5" s="10"/>
      <c r="D5" s="10"/>
      <c r="E5" s="10"/>
      <c r="F5" s="10"/>
      <c r="G5" s="10"/>
      <c r="H5" s="11"/>
      <c r="I5" s="12"/>
    </row>
    <row r="6" spans="1:9" ht="21" customHeight="1" x14ac:dyDescent="0.25">
      <c r="A6" s="102" t="s">
        <v>3</v>
      </c>
      <c r="B6" s="103"/>
      <c r="C6" s="104" t="s">
        <v>60</v>
      </c>
      <c r="D6" s="105"/>
      <c r="E6" s="106"/>
      <c r="F6" s="102" t="s">
        <v>2</v>
      </c>
      <c r="G6" s="103"/>
      <c r="H6" s="107"/>
      <c r="I6" s="108"/>
    </row>
    <row r="7" spans="1:9" ht="21" customHeight="1" x14ac:dyDescent="0.25">
      <c r="A7" s="109" t="s">
        <v>4</v>
      </c>
      <c r="B7" s="110"/>
      <c r="C7" s="111" t="s">
        <v>61</v>
      </c>
      <c r="D7" s="112"/>
      <c r="E7" s="113"/>
      <c r="F7" s="109" t="s">
        <v>36</v>
      </c>
      <c r="G7" s="110"/>
      <c r="H7" s="114"/>
      <c r="I7" s="115"/>
    </row>
    <row r="8" spans="1:9" ht="22.5" customHeight="1" thickBot="1" x14ac:dyDescent="0.3">
      <c r="A8" s="79" t="s">
        <v>37</v>
      </c>
      <c r="B8" s="80"/>
      <c r="C8" s="81"/>
      <c r="D8" s="82"/>
      <c r="E8" s="83"/>
      <c r="F8" s="84" t="s">
        <v>38</v>
      </c>
      <c r="G8" s="85"/>
      <c r="H8" s="86" t="s">
        <v>39</v>
      </c>
      <c r="I8" s="87"/>
    </row>
    <row r="9" spans="1:9" ht="15.75" thickBot="1" x14ac:dyDescent="0.3">
      <c r="A9" s="119"/>
      <c r="B9" s="120"/>
      <c r="C9" s="120"/>
      <c r="D9" s="120"/>
      <c r="E9" s="120"/>
      <c r="F9" s="120"/>
      <c r="G9" s="120"/>
      <c r="H9" s="120"/>
      <c r="I9" s="121"/>
    </row>
    <row r="10" spans="1:9" ht="15.75" thickBot="1" x14ac:dyDescent="0.3">
      <c r="A10" s="122" t="s">
        <v>40</v>
      </c>
      <c r="B10" s="123"/>
      <c r="C10" s="123"/>
      <c r="D10" s="123"/>
      <c r="E10" s="123"/>
      <c r="F10" s="123"/>
      <c r="G10" s="123"/>
      <c r="H10" s="123"/>
      <c r="I10" s="124"/>
    </row>
    <row r="11" spans="1:9" x14ac:dyDescent="0.25">
      <c r="A11" s="125" t="s">
        <v>41</v>
      </c>
      <c r="B11" s="126"/>
      <c r="C11" s="127"/>
      <c r="D11" s="128"/>
      <c r="E11" s="129"/>
      <c r="F11" s="13" t="s">
        <v>59</v>
      </c>
      <c r="G11" s="130"/>
      <c r="H11" s="131"/>
      <c r="I11" s="14" t="s">
        <v>50</v>
      </c>
    </row>
    <row r="12" spans="1:9" ht="25.5" x14ac:dyDescent="0.25">
      <c r="A12" s="132" t="s">
        <v>42</v>
      </c>
      <c r="B12" s="133"/>
      <c r="C12" s="134"/>
      <c r="D12" s="135"/>
      <c r="E12" s="136"/>
      <c r="F12" s="15" t="s">
        <v>43</v>
      </c>
      <c r="G12" s="137"/>
      <c r="H12" s="138"/>
      <c r="I12" s="139"/>
    </row>
    <row r="13" spans="1:9" ht="23.25" customHeight="1" x14ac:dyDescent="0.25">
      <c r="A13" s="132" t="s">
        <v>44</v>
      </c>
      <c r="B13" s="133"/>
      <c r="C13" s="140"/>
      <c r="D13" s="141"/>
      <c r="E13" s="141"/>
      <c r="F13" s="141"/>
      <c r="G13" s="141"/>
      <c r="H13" s="141"/>
      <c r="I13" s="142"/>
    </row>
    <row r="14" spans="1:9" ht="15.75" thickBot="1" x14ac:dyDescent="0.3">
      <c r="A14" s="143" t="s">
        <v>45</v>
      </c>
      <c r="B14" s="144"/>
      <c r="C14" s="145"/>
      <c r="D14" s="146"/>
      <c r="E14" s="146"/>
      <c r="F14" s="146"/>
      <c r="G14" s="146"/>
      <c r="H14" s="146"/>
      <c r="I14" s="147"/>
    </row>
    <row r="15" spans="1:9" ht="15.75" thickBot="1" x14ac:dyDescent="0.3">
      <c r="A15" s="16"/>
      <c r="B15" s="17"/>
      <c r="C15" s="17"/>
      <c r="D15" s="17"/>
      <c r="E15" s="17"/>
      <c r="F15" s="17"/>
      <c r="G15" s="17"/>
      <c r="H15" s="17"/>
      <c r="I15" s="18"/>
    </row>
    <row r="16" spans="1:9" ht="15.75" thickBot="1" x14ac:dyDescent="0.3">
      <c r="A16" s="148" t="s">
        <v>46</v>
      </c>
      <c r="B16" s="149"/>
      <c r="C16" s="149"/>
      <c r="D16" s="149"/>
      <c r="E16" s="149"/>
      <c r="F16" s="149"/>
      <c r="G16" s="149"/>
      <c r="H16" s="149"/>
      <c r="I16" s="150"/>
    </row>
    <row r="17" spans="1:10" ht="36.75" customHeight="1" thickBot="1" x14ac:dyDescent="0.3">
      <c r="A17" s="116"/>
      <c r="B17" s="117"/>
      <c r="C17" s="117"/>
      <c r="D17" s="117"/>
      <c r="E17" s="117"/>
      <c r="F17" s="117"/>
      <c r="G17" s="117"/>
      <c r="H17" s="117"/>
      <c r="I17" s="118"/>
    </row>
    <row r="18" spans="1:10" ht="33.75" x14ac:dyDescent="0.25">
      <c r="A18" s="155" t="s">
        <v>5</v>
      </c>
      <c r="B18" s="156"/>
      <c r="C18" s="74" t="s">
        <v>6</v>
      </c>
      <c r="D18" s="19" t="s">
        <v>7</v>
      </c>
      <c r="E18" s="74" t="s">
        <v>8</v>
      </c>
      <c r="F18" s="74" t="s">
        <v>9</v>
      </c>
      <c r="G18" s="74" t="s">
        <v>10</v>
      </c>
      <c r="H18" s="74" t="s">
        <v>11</v>
      </c>
      <c r="I18" s="75" t="s">
        <v>12</v>
      </c>
    </row>
    <row r="19" spans="1:10" ht="35.25" customHeight="1" thickBot="1" x14ac:dyDescent="0.3">
      <c r="A19" s="157"/>
      <c r="B19" s="158"/>
      <c r="C19" s="20"/>
      <c r="D19" s="21"/>
      <c r="E19" s="22"/>
      <c r="F19" s="23"/>
      <c r="G19" s="23"/>
      <c r="H19" s="24"/>
      <c r="I19" s="25"/>
    </row>
    <row r="20" spans="1:10" ht="15.75" thickBot="1" x14ac:dyDescent="0.3">
      <c r="A20" s="26"/>
      <c r="B20" s="27"/>
      <c r="C20" s="27"/>
      <c r="D20" s="27"/>
      <c r="E20" s="27"/>
      <c r="F20" s="28"/>
      <c r="G20" s="28"/>
      <c r="H20" s="29"/>
      <c r="I20" s="30"/>
    </row>
    <row r="21" spans="1:10" ht="33.75" x14ac:dyDescent="0.25">
      <c r="A21" s="155" t="s">
        <v>13</v>
      </c>
      <c r="B21" s="159"/>
      <c r="C21" s="31" t="s">
        <v>52</v>
      </c>
      <c r="D21" s="32" t="s">
        <v>53</v>
      </c>
      <c r="E21" s="33" t="s">
        <v>54</v>
      </c>
      <c r="F21" s="33" t="s">
        <v>28</v>
      </c>
      <c r="G21" s="34" t="s">
        <v>29</v>
      </c>
      <c r="H21" s="35" t="s">
        <v>55</v>
      </c>
      <c r="I21" s="164" t="s">
        <v>14</v>
      </c>
    </row>
    <row r="22" spans="1:10" x14ac:dyDescent="0.25">
      <c r="A22" s="160"/>
      <c r="B22" s="161"/>
      <c r="C22" s="167" t="s">
        <v>56</v>
      </c>
      <c r="D22" s="167"/>
      <c r="E22" s="167"/>
      <c r="F22" s="167"/>
      <c r="G22" s="167"/>
      <c r="H22" s="36"/>
      <c r="I22" s="165"/>
    </row>
    <row r="23" spans="1:10" ht="15.75" thickBot="1" x14ac:dyDescent="0.3">
      <c r="A23" s="162"/>
      <c r="B23" s="163"/>
      <c r="C23" s="37"/>
      <c r="D23" s="38"/>
      <c r="E23" s="38"/>
      <c r="F23" s="39"/>
      <c r="G23" s="40"/>
      <c r="H23" s="78">
        <v>0</v>
      </c>
      <c r="I23" s="166"/>
    </row>
    <row r="24" spans="1:10" ht="15.75" thickBot="1" x14ac:dyDescent="0.3">
      <c r="A24" s="41" t="s">
        <v>15</v>
      </c>
      <c r="B24" s="42">
        <v>0</v>
      </c>
      <c r="C24" s="168">
        <f>C23*B25</f>
        <v>0</v>
      </c>
      <c r="D24" s="171">
        <f>D23*B29</f>
        <v>0</v>
      </c>
      <c r="E24" s="171">
        <f>E23*B24</f>
        <v>0</v>
      </c>
      <c r="F24" s="171">
        <f>F23</f>
        <v>0</v>
      </c>
      <c r="G24" s="171">
        <f>+G23</f>
        <v>0</v>
      </c>
      <c r="H24" s="174">
        <f>+H23</f>
        <v>0</v>
      </c>
      <c r="I24" s="176">
        <f>SUM(C24:H28)</f>
        <v>0</v>
      </c>
    </row>
    <row r="25" spans="1:10" ht="15.75" thickBot="1" x14ac:dyDescent="0.3">
      <c r="A25" s="43" t="s">
        <v>16</v>
      </c>
      <c r="B25" s="44">
        <v>0</v>
      </c>
      <c r="C25" s="169"/>
      <c r="D25" s="172"/>
      <c r="E25" s="172"/>
      <c r="F25" s="172"/>
      <c r="G25" s="172"/>
      <c r="H25" s="174"/>
      <c r="I25" s="177"/>
      <c r="J25" s="71"/>
    </row>
    <row r="26" spans="1:10" x14ac:dyDescent="0.25">
      <c r="A26" s="45" t="s">
        <v>17</v>
      </c>
      <c r="B26" s="46">
        <v>0</v>
      </c>
      <c r="C26" s="169"/>
      <c r="D26" s="172"/>
      <c r="E26" s="172"/>
      <c r="F26" s="172"/>
      <c r="G26" s="172"/>
      <c r="H26" s="174"/>
      <c r="I26" s="177"/>
    </row>
    <row r="27" spans="1:10" x14ac:dyDescent="0.25">
      <c r="A27" s="47" t="s">
        <v>18</v>
      </c>
      <c r="B27" s="48">
        <v>0</v>
      </c>
      <c r="C27" s="169"/>
      <c r="D27" s="172"/>
      <c r="E27" s="172"/>
      <c r="F27" s="172"/>
      <c r="G27" s="172"/>
      <c r="H27" s="174"/>
      <c r="I27" s="177"/>
    </row>
    <row r="28" spans="1:10" ht="15.75" thickBot="1" x14ac:dyDescent="0.3">
      <c r="A28" s="49" t="s">
        <v>19</v>
      </c>
      <c r="B28" s="50">
        <v>0</v>
      </c>
      <c r="C28" s="170"/>
      <c r="D28" s="173"/>
      <c r="E28" s="173"/>
      <c r="F28" s="173"/>
      <c r="G28" s="173"/>
      <c r="H28" s="175"/>
      <c r="I28" s="178"/>
    </row>
    <row r="29" spans="1:10" ht="15.75" thickBot="1" x14ac:dyDescent="0.3">
      <c r="A29" s="51" t="s">
        <v>14</v>
      </c>
      <c r="B29" s="52">
        <f>SUM(B26:B28)</f>
        <v>0</v>
      </c>
      <c r="C29" s="27"/>
      <c r="D29" s="27"/>
      <c r="E29" s="27"/>
      <c r="F29" s="28"/>
      <c r="G29" s="28"/>
      <c r="H29" s="29"/>
      <c r="I29" s="76"/>
    </row>
    <row r="30" spans="1:10" x14ac:dyDescent="0.25">
      <c r="A30" s="179" t="s">
        <v>57</v>
      </c>
      <c r="B30" s="180"/>
      <c r="C30" s="180"/>
      <c r="D30" s="180"/>
      <c r="E30" s="27"/>
      <c r="F30" s="28"/>
      <c r="G30" s="28"/>
      <c r="H30" s="29"/>
      <c r="I30" s="30"/>
    </row>
    <row r="31" spans="1:10" x14ac:dyDescent="0.25">
      <c r="A31" s="181" t="s">
        <v>21</v>
      </c>
      <c r="B31" s="182"/>
      <c r="C31" s="182"/>
      <c r="D31" s="182"/>
      <c r="E31" s="28"/>
      <c r="F31" s="28"/>
      <c r="G31" s="28"/>
      <c r="H31" s="29"/>
      <c r="I31" s="30"/>
    </row>
    <row r="32" spans="1:10" ht="15.75" thickBot="1" x14ac:dyDescent="0.3">
      <c r="A32" s="183" t="s">
        <v>58</v>
      </c>
      <c r="B32" s="184"/>
      <c r="C32" s="184"/>
      <c r="D32" s="184"/>
      <c r="E32" s="184"/>
      <c r="F32" s="184"/>
      <c r="G32" s="184"/>
      <c r="H32" s="184"/>
      <c r="I32" s="30"/>
    </row>
    <row r="33" spans="1:9" ht="24.75" customHeight="1" x14ac:dyDescent="0.25">
      <c r="A33" s="53" t="s">
        <v>23</v>
      </c>
      <c r="B33" s="151"/>
      <c r="C33" s="151"/>
      <c r="D33" s="151"/>
      <c r="E33" s="151"/>
      <c r="F33" s="151"/>
      <c r="G33" s="151"/>
      <c r="H33" s="151"/>
      <c r="I33" s="152"/>
    </row>
    <row r="34" spans="1:9" ht="24.75" customHeight="1" thickBot="1" x14ac:dyDescent="0.3">
      <c r="A34" s="54"/>
      <c r="B34" s="153"/>
      <c r="C34" s="153"/>
      <c r="D34" s="153"/>
      <c r="E34" s="153"/>
      <c r="F34" s="153"/>
      <c r="G34" s="153"/>
      <c r="H34" s="153"/>
      <c r="I34" s="154"/>
    </row>
    <row r="35" spans="1:9" ht="15.75" thickBot="1" x14ac:dyDescent="0.3">
      <c r="A35" s="4"/>
      <c r="B35" s="55"/>
      <c r="C35" s="55"/>
      <c r="D35" s="55"/>
      <c r="E35" s="56"/>
      <c r="F35" s="56"/>
      <c r="G35" s="56"/>
      <c r="H35" s="56"/>
      <c r="I35" s="57"/>
    </row>
    <row r="36" spans="1:9" ht="24.75" customHeight="1" x14ac:dyDescent="0.25">
      <c r="A36" s="185" t="s">
        <v>24</v>
      </c>
      <c r="B36" s="186"/>
      <c r="C36" s="186"/>
      <c r="D36" s="58" t="s">
        <v>25</v>
      </c>
      <c r="E36" s="189"/>
      <c r="F36" s="190"/>
      <c r="G36" s="191" t="s">
        <v>26</v>
      </c>
      <c r="H36" s="192"/>
      <c r="I36" s="77"/>
    </row>
    <row r="37" spans="1:9" ht="24.75" customHeight="1" thickBot="1" x14ac:dyDescent="0.3">
      <c r="A37" s="187"/>
      <c r="B37" s="188"/>
      <c r="C37" s="188"/>
      <c r="D37" s="72" t="s">
        <v>27</v>
      </c>
      <c r="E37" s="193"/>
      <c r="F37" s="194"/>
      <c r="G37" s="194"/>
      <c r="H37" s="194"/>
      <c r="I37" s="195"/>
    </row>
    <row r="38" spans="1:9" ht="15.75" thickBot="1" x14ac:dyDescent="0.3">
      <c r="A38" s="59"/>
      <c r="B38" s="60"/>
      <c r="C38" s="60"/>
      <c r="D38" s="60"/>
      <c r="E38" s="60"/>
      <c r="F38" s="60"/>
      <c r="G38" s="60"/>
      <c r="H38" s="60"/>
      <c r="I38" s="61"/>
    </row>
    <row r="39" spans="1:9" ht="15.75" thickBot="1" x14ac:dyDescent="0.3">
      <c r="A39" s="196"/>
      <c r="B39" s="197"/>
      <c r="C39" s="198"/>
      <c r="D39" s="199" t="s">
        <v>20</v>
      </c>
      <c r="E39" s="200"/>
      <c r="F39" s="199" t="s">
        <v>47</v>
      </c>
      <c r="G39" s="200"/>
      <c r="H39" s="73"/>
      <c r="I39" s="62"/>
    </row>
    <row r="40" spans="1:9" ht="16.5" customHeight="1" x14ac:dyDescent="0.25">
      <c r="A40" s="196"/>
      <c r="B40" s="197"/>
      <c r="C40" s="198"/>
      <c r="D40" s="201"/>
      <c r="E40" s="202"/>
      <c r="F40" s="205"/>
      <c r="G40" s="206"/>
      <c r="H40" s="209"/>
      <c r="I40" s="62"/>
    </row>
    <row r="41" spans="1:9" ht="16.5" customHeight="1" thickBot="1" x14ac:dyDescent="0.3">
      <c r="A41" s="196"/>
      <c r="B41" s="197"/>
      <c r="C41" s="198"/>
      <c r="D41" s="203"/>
      <c r="E41" s="204"/>
      <c r="F41" s="207"/>
      <c r="G41" s="208"/>
      <c r="H41" s="209"/>
      <c r="I41" s="62"/>
    </row>
    <row r="42" spans="1:9" x14ac:dyDescent="0.25">
      <c r="A42" s="63"/>
      <c r="B42" s="64"/>
      <c r="C42" s="64"/>
      <c r="D42" s="73"/>
      <c r="E42" s="64"/>
      <c r="F42" s="64"/>
      <c r="G42" s="64"/>
      <c r="H42" s="64"/>
      <c r="I42" s="65"/>
    </row>
    <row r="43" spans="1:9" x14ac:dyDescent="0.25">
      <c r="A43" s="63"/>
      <c r="B43" s="210" t="s">
        <v>62</v>
      </c>
      <c r="C43" s="210"/>
      <c r="D43" s="210"/>
      <c r="E43" s="66"/>
      <c r="F43" s="66"/>
      <c r="G43" s="211"/>
      <c r="H43" s="211"/>
      <c r="I43" s="67"/>
    </row>
    <row r="44" spans="1:9" ht="15" customHeight="1" x14ac:dyDescent="0.25">
      <c r="A44" s="63"/>
      <c r="B44" s="212" t="s">
        <v>22</v>
      </c>
      <c r="C44" s="212"/>
      <c r="D44" s="212"/>
      <c r="E44" s="66"/>
      <c r="F44" s="66"/>
      <c r="G44" s="212" t="s">
        <v>48</v>
      </c>
      <c r="H44" s="212"/>
      <c r="I44" s="67"/>
    </row>
    <row r="45" spans="1:9" ht="15.75" thickBot="1" x14ac:dyDescent="0.3">
      <c r="A45" s="68"/>
      <c r="B45" s="69"/>
      <c r="C45" s="69"/>
      <c r="D45" s="69"/>
      <c r="E45" s="69"/>
      <c r="F45" s="69"/>
      <c r="G45" s="69"/>
      <c r="H45" s="69"/>
      <c r="I45" s="65"/>
    </row>
    <row r="46" spans="1:9" ht="15.75" thickBot="1" x14ac:dyDescent="0.3">
      <c r="A46" s="213" t="s">
        <v>49</v>
      </c>
      <c r="B46" s="214"/>
      <c r="C46" s="214"/>
      <c r="D46" s="214"/>
      <c r="E46" s="214"/>
      <c r="F46" s="214"/>
      <c r="G46" s="214"/>
      <c r="H46" s="214"/>
      <c r="I46" s="215"/>
    </row>
  </sheetData>
  <mergeCells count="61">
    <mergeCell ref="B43:D43"/>
    <mergeCell ref="G43:H43"/>
    <mergeCell ref="B44:D44"/>
    <mergeCell ref="G44:H44"/>
    <mergeCell ref="A46:I46"/>
    <mergeCell ref="A36:C37"/>
    <mergeCell ref="E36:F36"/>
    <mergeCell ref="G36:H36"/>
    <mergeCell ref="E37:I37"/>
    <mergeCell ref="A39:C41"/>
    <mergeCell ref="D39:E39"/>
    <mergeCell ref="F39:G39"/>
    <mergeCell ref="D40:E41"/>
    <mergeCell ref="F40:G41"/>
    <mergeCell ref="H40:H41"/>
    <mergeCell ref="B33:I34"/>
    <mergeCell ref="A18:B18"/>
    <mergeCell ref="A19:B19"/>
    <mergeCell ref="A21:B23"/>
    <mergeCell ref="I21:I23"/>
    <mergeCell ref="C22:G22"/>
    <mergeCell ref="C24:C28"/>
    <mergeCell ref="D24:D28"/>
    <mergeCell ref="E24:E28"/>
    <mergeCell ref="F24:F28"/>
    <mergeCell ref="G24:G28"/>
    <mergeCell ref="H24:H28"/>
    <mergeCell ref="I24:I28"/>
    <mergeCell ref="A30:D30"/>
    <mergeCell ref="A31:D31"/>
    <mergeCell ref="A32:H32"/>
    <mergeCell ref="A17:I17"/>
    <mergeCell ref="A9:I9"/>
    <mergeCell ref="A10:I10"/>
    <mergeCell ref="A11:B11"/>
    <mergeCell ref="C11:E11"/>
    <mergeCell ref="G11:H11"/>
    <mergeCell ref="A12:B12"/>
    <mergeCell ref="C12:E12"/>
    <mergeCell ref="G12:I12"/>
    <mergeCell ref="A13:B13"/>
    <mergeCell ref="C13:I13"/>
    <mergeCell ref="A14:B14"/>
    <mergeCell ref="C14:I14"/>
    <mergeCell ref="A16:I16"/>
    <mergeCell ref="A8:B8"/>
    <mergeCell ref="C8:E8"/>
    <mergeCell ref="F8:G8"/>
    <mergeCell ref="H8:I8"/>
    <mergeCell ref="A1:B4"/>
    <mergeCell ref="C1:G1"/>
    <mergeCell ref="C2:G2"/>
    <mergeCell ref="C3:G4"/>
    <mergeCell ref="A6:B6"/>
    <mergeCell ref="C6:E6"/>
    <mergeCell ref="F6:G6"/>
    <mergeCell ref="H6:I6"/>
    <mergeCell ref="A7:B7"/>
    <mergeCell ref="C7:E7"/>
    <mergeCell ref="F7:G7"/>
    <mergeCell ref="H7:I7"/>
  </mergeCells>
  <pageMargins left="0.31" right="0.23" top="0.99" bottom="0.75" header="0.3" footer="0.3"/>
  <pageSetup scale="73"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viaticos nacionales</vt: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 UAN</dc:creator>
  <cp:lastModifiedBy>LINA</cp:lastModifiedBy>
  <cp:lastPrinted>2020-02-13T16:26:12Z</cp:lastPrinted>
  <dcterms:created xsi:type="dcterms:W3CDTF">2017-03-14T20:05:35Z</dcterms:created>
  <dcterms:modified xsi:type="dcterms:W3CDTF">2021-08-04T21:32:51Z</dcterms:modified>
</cp:coreProperties>
</file>